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8_{C92B368E-8A18-4F9A-B8FB-A857B327CF1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ažetak" sheetId="1" r:id="rId1"/>
    <sheet name="Prema ekonomskoj kvalifikaciji" sheetId="3" r:id="rId2"/>
    <sheet name="Prema izvorima financiranja" sheetId="5" r:id="rId3"/>
    <sheet name="Funkcijska kvalifikacija" sheetId="6" r:id="rId4"/>
    <sheet name="Rashodi_prema_izvorima_finan" sheetId="7" r:id="rId5"/>
    <sheet name="Račun_financiranja" sheetId="8" r:id="rId6"/>
    <sheet name="POSEBNI DIO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" i="9" l="1"/>
  <c r="AJ9" i="9"/>
  <c r="AE10" i="9"/>
  <c r="AJ10" i="9"/>
  <c r="AE11" i="9"/>
  <c r="AJ11" i="9"/>
  <c r="AE12" i="9"/>
  <c r="AJ12" i="9"/>
  <c r="AE13" i="9"/>
  <c r="AJ13" i="9"/>
  <c r="AE14" i="9"/>
  <c r="AJ14" i="9"/>
  <c r="AE15" i="9"/>
  <c r="AJ15" i="9"/>
  <c r="Y16" i="9"/>
  <c r="AE16" i="9" s="1"/>
  <c r="AE17" i="9"/>
  <c r="AJ17" i="9"/>
  <c r="AE18" i="9"/>
  <c r="AJ18" i="9"/>
  <c r="AE19" i="9"/>
  <c r="AJ19" i="9"/>
  <c r="AE20" i="9"/>
  <c r="AJ20" i="9"/>
  <c r="AE21" i="9"/>
  <c r="AJ21" i="9"/>
  <c r="AE22" i="9"/>
  <c r="AJ22" i="9"/>
  <c r="AE23" i="9"/>
  <c r="AJ23" i="9"/>
  <c r="AE24" i="9"/>
  <c r="AJ24" i="9"/>
  <c r="AE25" i="9"/>
  <c r="AJ25" i="9"/>
  <c r="AE26" i="9"/>
  <c r="AJ26" i="9"/>
  <c r="AE27" i="9"/>
  <c r="AJ27" i="9"/>
  <c r="AE28" i="9"/>
  <c r="AJ28" i="9"/>
  <c r="AE29" i="9"/>
  <c r="AJ29" i="9"/>
  <c r="AE30" i="9"/>
  <c r="AJ30" i="9"/>
  <c r="AE31" i="9"/>
  <c r="AJ31" i="9"/>
  <c r="AE32" i="9"/>
  <c r="AJ32" i="9"/>
  <c r="AE33" i="9"/>
  <c r="AJ33" i="9"/>
  <c r="AE34" i="9"/>
  <c r="AJ34" i="9"/>
  <c r="AE35" i="9"/>
  <c r="AJ35" i="9"/>
  <c r="AE36" i="9"/>
  <c r="AJ36" i="9"/>
  <c r="AE37" i="9"/>
  <c r="AJ37" i="9"/>
  <c r="AE38" i="9"/>
  <c r="AJ38" i="9"/>
  <c r="AE39" i="9"/>
  <c r="AJ39" i="9"/>
  <c r="AE40" i="9"/>
  <c r="AJ40" i="9"/>
  <c r="AE41" i="9"/>
  <c r="AJ41" i="9"/>
  <c r="AE42" i="9"/>
  <c r="AJ42" i="9"/>
  <c r="AE43" i="9"/>
  <c r="AJ43" i="9"/>
  <c r="AE44" i="9"/>
  <c r="AJ44" i="9"/>
  <c r="AE45" i="9"/>
  <c r="AJ45" i="9"/>
  <c r="AE46" i="9"/>
  <c r="AJ46" i="9"/>
  <c r="AE47" i="9"/>
  <c r="AJ47" i="9"/>
  <c r="AE48" i="9"/>
  <c r="AJ48" i="9"/>
  <c r="AE49" i="9"/>
  <c r="AJ49" i="9"/>
  <c r="AE50" i="9"/>
  <c r="AJ50" i="9"/>
  <c r="AE51" i="9"/>
  <c r="AJ51" i="9"/>
  <c r="AE52" i="9"/>
  <c r="AJ52" i="9"/>
  <c r="AE53" i="9"/>
  <c r="AJ53" i="9"/>
  <c r="AE54" i="9"/>
  <c r="AJ54" i="9"/>
  <c r="AE55" i="9"/>
  <c r="AJ55" i="9"/>
  <c r="AE56" i="9"/>
  <c r="AJ56" i="9"/>
  <c r="AE57" i="9"/>
  <c r="AJ57" i="9"/>
  <c r="AE58" i="9"/>
  <c r="AJ58" i="9"/>
  <c r="AE59" i="9"/>
  <c r="AJ59" i="9"/>
  <c r="AE60" i="9"/>
  <c r="AJ60" i="9"/>
  <c r="AE61" i="9"/>
  <c r="AJ61" i="9"/>
  <c r="C5" i="6"/>
  <c r="G5" i="6"/>
  <c r="H5" i="6"/>
  <c r="G6" i="6"/>
  <c r="H6" i="6"/>
  <c r="G7" i="6"/>
  <c r="H7" i="6"/>
  <c r="C5" i="5"/>
  <c r="G5" i="5" s="1"/>
  <c r="H5" i="5"/>
  <c r="G6" i="5"/>
  <c r="H6" i="5"/>
  <c r="G7" i="5"/>
  <c r="H7" i="5"/>
  <c r="G8" i="5"/>
  <c r="H8" i="5"/>
  <c r="G9" i="5"/>
  <c r="H9" i="5"/>
  <c r="G10" i="5"/>
  <c r="H10" i="5"/>
  <c r="G11" i="5"/>
  <c r="H11" i="5"/>
  <c r="G12" i="5"/>
  <c r="H12" i="5"/>
  <c r="G13" i="5"/>
  <c r="H13" i="5"/>
  <c r="C15" i="5"/>
  <c r="G15" i="5" s="1"/>
  <c r="H15" i="5"/>
  <c r="G16" i="5"/>
  <c r="H16" i="5"/>
  <c r="G17" i="5"/>
  <c r="H17" i="5"/>
  <c r="G18" i="5"/>
  <c r="H18" i="5"/>
  <c r="G19" i="5"/>
  <c r="H19" i="5"/>
  <c r="G20" i="5"/>
  <c r="H20" i="5"/>
  <c r="G21" i="5"/>
  <c r="H21" i="5"/>
  <c r="G22" i="5"/>
  <c r="H22" i="5"/>
  <c r="G23" i="5"/>
  <c r="H23" i="5"/>
  <c r="G24" i="5"/>
  <c r="H24" i="5"/>
  <c r="G25" i="5"/>
  <c r="H25" i="5"/>
  <c r="K9" i="3"/>
  <c r="L9" i="3"/>
  <c r="K10" i="3"/>
  <c r="L10" i="3"/>
  <c r="K11" i="3"/>
  <c r="L11" i="3"/>
  <c r="K12" i="3"/>
  <c r="L12" i="3"/>
  <c r="K13" i="3"/>
  <c r="L13" i="3"/>
  <c r="K14" i="3"/>
  <c r="L14" i="3"/>
  <c r="K15" i="3"/>
  <c r="L15" i="3"/>
  <c r="K16" i="3"/>
  <c r="L16" i="3"/>
  <c r="K17" i="3"/>
  <c r="L17" i="3"/>
  <c r="K18" i="3"/>
  <c r="L18" i="3"/>
  <c r="K19" i="3"/>
  <c r="L19" i="3"/>
  <c r="K20" i="3"/>
  <c r="L20" i="3"/>
  <c r="K21" i="3"/>
  <c r="L21" i="3"/>
  <c r="K22" i="3"/>
  <c r="L22" i="3"/>
  <c r="G28" i="3"/>
  <c r="K28" i="3" s="1"/>
  <c r="L28" i="3"/>
  <c r="K29" i="3"/>
  <c r="L29" i="3"/>
  <c r="K30" i="3"/>
  <c r="L30" i="3"/>
  <c r="G31" i="3"/>
  <c r="K31" i="3" s="1"/>
  <c r="L31" i="3"/>
  <c r="K32" i="3"/>
  <c r="L32" i="3"/>
  <c r="K33" i="3"/>
  <c r="L33" i="3"/>
  <c r="K34" i="3"/>
  <c r="L34" i="3"/>
  <c r="K35" i="3"/>
  <c r="L35" i="3"/>
  <c r="K36" i="3"/>
  <c r="L36" i="3"/>
  <c r="K37" i="3"/>
  <c r="L37" i="3"/>
  <c r="K38" i="3"/>
  <c r="L38" i="3"/>
  <c r="K39" i="3"/>
  <c r="L39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L52" i="3"/>
  <c r="K53" i="3"/>
  <c r="L53" i="3"/>
  <c r="K54" i="3"/>
  <c r="L54" i="3"/>
  <c r="K55" i="3"/>
  <c r="L55" i="3"/>
  <c r="K56" i="3"/>
  <c r="L56" i="3"/>
  <c r="K57" i="3"/>
  <c r="L57" i="3"/>
  <c r="K58" i="3"/>
  <c r="L58" i="3"/>
  <c r="K59" i="3"/>
  <c r="L59" i="3"/>
  <c r="K60" i="3"/>
  <c r="L60" i="3"/>
  <c r="K61" i="3"/>
  <c r="L61" i="3"/>
  <c r="K62" i="3"/>
  <c r="L62" i="3"/>
  <c r="K63" i="3"/>
  <c r="L63" i="3"/>
  <c r="K64" i="3"/>
  <c r="L64" i="3"/>
  <c r="K65" i="3"/>
  <c r="L65" i="3"/>
  <c r="K66" i="3"/>
  <c r="L66" i="3"/>
  <c r="K67" i="3"/>
  <c r="L67" i="3"/>
  <c r="K68" i="3"/>
  <c r="L68" i="3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AJ16" i="9" l="1"/>
  <c r="K11" i="1"/>
  <c r="L15" i="1"/>
  <c r="J17" i="1"/>
  <c r="J16" i="1"/>
  <c r="L17" i="1"/>
  <c r="G16" i="1"/>
  <c r="L13" i="1"/>
  <c r="L14" i="1"/>
  <c r="L11" i="1"/>
  <c r="K14" i="1"/>
  <c r="K15" i="1"/>
  <c r="K13" i="1"/>
  <c r="K17" i="1" l="1"/>
  <c r="K16" i="1"/>
  <c r="L16" i="1"/>
</calcChain>
</file>

<file path=xl/sharedStrings.xml><?xml version="1.0" encoding="utf-8"?>
<sst xmlns="http://schemas.openxmlformats.org/spreadsheetml/2006/main" count="417" uniqueCount="248">
  <si>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</si>
  <si>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</si>
  <si>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</si>
  <si>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</si>
  <si>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</si>
  <si>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</si>
  <si>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</si>
  <si>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</si>
  <si>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</si>
  <si>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</si>
  <si>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</si>
  <si>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</si>
  <si>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</si>
  <si>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</si>
  <si>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</si>
  <si>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</si>
  <si>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</si>
  <si>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</si>
  <si>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</si>
  <si>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</si>
  <si>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</si>
  <si>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</si>
  <si>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</si>
  <si>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</si>
  <si>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</si>
  <si>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</si>
  <si>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</si>
  <si>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>VIŠAK/MANJAK + NETO FINANCIRANJE</t>
  </si>
  <si>
    <t>* Opći i posebni dio polugodišnjeg izvještaja o izvršenju proračuna sadrži samo izvorni plan ako od donošenja proračuna nije bilo izmjena i dopuna niti izvršenih preraspodjela odnosno izvorni plan i tekući plan</t>
  </si>
  <si>
    <t>ako je od donošenja proračuna bilo naknadno izvršenih preraspodjela.</t>
  </si>
  <si>
    <t xml:space="preserve">Opći i posebni dio polugodišnjeg izvještaja o izvršenju proračuna sadrži rebalans ako je od donošenja proračuna bilo izmjena i dopuna, odnosno rebalans i tekući plan ako je od izmjena i dopuna proračuna bilo </t>
  </si>
  <si>
    <t xml:space="preserve">naknadno izvršenih preraspodjela. </t>
  </si>
  <si>
    <t>Napomena:  Iznosi u stupcu "OSTVARENJE/IZVRŠENJE 1.-6.2024." preračunavaju se iz kuna u eure prema fiksnom tečaju konverzije (1 EUR=7,53450 kuna) i po pravilima za preračunavanje i zaokruživanje.</t>
  </si>
  <si>
    <t>Napomena : Iznosi u stupcima "OSTVARENJE/IZVRŠENJE 1.-6.2024." i "OSTVARENJE/IZVRŠENJE 1.-6. 2025." iskazuju se na dvije decimale..</t>
  </si>
  <si>
    <t xml:space="preserve">OSTVARENJE/IZVRŠENJE
1.-6.2025. </t>
  </si>
  <si>
    <t xml:space="preserve">OSTVARENJE/IZVRŠENJE
1.-6.2024. </t>
  </si>
  <si>
    <t>IZVORNI PLAN ILI
REBALANS 2025.*</t>
  </si>
  <si>
    <t xml:space="preserve">TEKUĆI PLAN 2025.* </t>
  </si>
  <si>
    <t>POLUGODIŠNJI IZVJEŠTAJ O IZVRŠENJU FINANCIJSKOG PLANA DOMA ZA ODRASLE OSOBE BLATO ZA 2025. GODINU</t>
  </si>
  <si>
    <t>Komunikacijska oprema</t>
  </si>
  <si>
    <t>Uredska oprema i namještaj</t>
  </si>
  <si>
    <t>Postrojenja i oprema</t>
  </si>
  <si>
    <t>Rashodi za nabavu proizvedene dugotrajne imovine</t>
  </si>
  <si>
    <t>RASHODI ZA NABAVU NEFINANCIJSKE IMOVINE</t>
  </si>
  <si>
    <t>Naknade građanima i kućanstvima u naravi</t>
  </si>
  <si>
    <t>3722</t>
  </si>
  <si>
    <t>Naknade građanima i kućanstvima u novcu</t>
  </si>
  <si>
    <t>3721</t>
  </si>
  <si>
    <t>Ostale naknade građanima i kućanstvima iz proračuna</t>
  </si>
  <si>
    <t>372</t>
  </si>
  <si>
    <t>Naknade građanima i kućanstvima na temelju osiguranja i druge naknade</t>
  </si>
  <si>
    <t>37</t>
  </si>
  <si>
    <t>Tekući prijenosi između proračunskih korisnika</t>
  </si>
  <si>
    <t>Prijenosi između proračunskih korisnika</t>
  </si>
  <si>
    <t>Potpore</t>
  </si>
  <si>
    <t>Bankarske usluge i usluge platnog prometa</t>
  </si>
  <si>
    <t>3431</t>
  </si>
  <si>
    <t>Ostali financijski rashodi</t>
  </si>
  <si>
    <t>343</t>
  </si>
  <si>
    <t>Financijski rashodi</t>
  </si>
  <si>
    <t>34</t>
  </si>
  <si>
    <t>Ostali nespomenuti rashodi poslovanja</t>
  </si>
  <si>
    <t>3299</t>
  </si>
  <si>
    <t>prist.i naknade</t>
  </si>
  <si>
    <t>3295</t>
  </si>
  <si>
    <t>Premije osiguranja</t>
  </si>
  <si>
    <t>3292</t>
  </si>
  <si>
    <t>Naknade za rad predstavničkih i izvršnih tijela, povjerenstava i slično</t>
  </si>
  <si>
    <t>3291</t>
  </si>
  <si>
    <t>329</t>
  </si>
  <si>
    <t>Ostale usluge</t>
  </si>
  <si>
    <t>3239</t>
  </si>
  <si>
    <t>Računalne usluge</t>
  </si>
  <si>
    <t>3238</t>
  </si>
  <si>
    <t>Intelektualne i osobne usluge</t>
  </si>
  <si>
    <t>3237</t>
  </si>
  <si>
    <t>Zdravstvene i veterinarske usluge</t>
  </si>
  <si>
    <t>3236</t>
  </si>
  <si>
    <t>Zakupnine i najamnine</t>
  </si>
  <si>
    <t>3235</t>
  </si>
  <si>
    <t>Komunalne usluge</t>
  </si>
  <si>
    <t>3234</t>
  </si>
  <si>
    <t>Usluge promidžbe i informiranja</t>
  </si>
  <si>
    <t>3233</t>
  </si>
  <si>
    <t>Usluge tekućeg i investicijskog održavanja</t>
  </si>
  <si>
    <t>3232</t>
  </si>
  <si>
    <t>Usluge telefona, pošte i prijevoza</t>
  </si>
  <si>
    <t>3231</t>
  </si>
  <si>
    <t>Rashodi za usluge</t>
  </si>
  <si>
    <t>323</t>
  </si>
  <si>
    <t>sl.odjeća i obuća</t>
  </si>
  <si>
    <t>3227</t>
  </si>
  <si>
    <t>Sitni inventar i auto gume</t>
  </si>
  <si>
    <t>3225</t>
  </si>
  <si>
    <t>Materijal i dijelovi za tekuće i investicijsko održavanje</t>
  </si>
  <si>
    <t>3224</t>
  </si>
  <si>
    <t>Energija</t>
  </si>
  <si>
    <t>3223</t>
  </si>
  <si>
    <t>Materijal i sirovine</t>
  </si>
  <si>
    <t>3222</t>
  </si>
  <si>
    <t>Uredski materijal i ostali materijalni rashodi</t>
  </si>
  <si>
    <t>3221</t>
  </si>
  <si>
    <t>Rashodi za materijal i energiju</t>
  </si>
  <si>
    <t>322</t>
  </si>
  <si>
    <t>Stručno usavršavanje zaposlenika</t>
  </si>
  <si>
    <t>3213</t>
  </si>
  <si>
    <t>Naknade za prijevoz, za rad na terenu i odvojeni život</t>
  </si>
  <si>
    <t>3212</t>
  </si>
  <si>
    <t>Službena putovanja</t>
  </si>
  <si>
    <t>3211</t>
  </si>
  <si>
    <t>Naknade troškova zaposlenima</t>
  </si>
  <si>
    <t>321</t>
  </si>
  <si>
    <t>Materijalni rashodi</t>
  </si>
  <si>
    <t>32</t>
  </si>
  <si>
    <t>Doprinosi za zdravstveno osiguranje</t>
  </si>
  <si>
    <t>3132</t>
  </si>
  <si>
    <t>Doprinosi na plaće</t>
  </si>
  <si>
    <t>313</t>
  </si>
  <si>
    <t>Ostali rashodi za zaposlene</t>
  </si>
  <si>
    <t>3121</t>
  </si>
  <si>
    <t>312</t>
  </si>
  <si>
    <t>Plaće za posebne uvjete rada</t>
  </si>
  <si>
    <t>3114</t>
  </si>
  <si>
    <t>Plaće za prekovremeni rad</t>
  </si>
  <si>
    <t>3113</t>
  </si>
  <si>
    <t>Plaće za redovan rad</t>
  </si>
  <si>
    <t>3111</t>
  </si>
  <si>
    <t>Plaće</t>
  </si>
  <si>
    <t>311</t>
  </si>
  <si>
    <t>Rashodi za zaposlene</t>
  </si>
  <si>
    <t>31</t>
  </si>
  <si>
    <t>RASHODI POSLOVANJA</t>
  </si>
  <si>
    <t>UKUPNO RASHODI</t>
  </si>
  <si>
    <t xml:space="preserve">OSTVARENJE/ IZVRŠENJE
1.-6.2024. </t>
  </si>
  <si>
    <t>Prihodi iz proračuna za financiranje redovne dj. kor.pror.</t>
  </si>
  <si>
    <t>6711</t>
  </si>
  <si>
    <t>671</t>
  </si>
  <si>
    <t>67</t>
  </si>
  <si>
    <t>Tekuće donacije</t>
  </si>
  <si>
    <t>Donacije od fizičkih osoba izvan općeg proračuna</t>
  </si>
  <si>
    <t>Ostali prihodi</t>
  </si>
  <si>
    <t>Ostali nespomenuti prihodi</t>
  </si>
  <si>
    <t>6526</t>
  </si>
  <si>
    <t>Prihodi po posebnim propisima</t>
  </si>
  <si>
    <t>652</t>
  </si>
  <si>
    <t>Prihodi od administrativnih pristojbi i po posebnim propisima</t>
  </si>
  <si>
    <t>65</t>
  </si>
  <si>
    <t xml:space="preserve"> Tek. pomoći prorač.kor.iz pror.koji im nije nadležan</t>
  </si>
  <si>
    <t>6361</t>
  </si>
  <si>
    <t>pomoći prorač.kor.iz pror.koji im nije nadležan</t>
  </si>
  <si>
    <t>636</t>
  </si>
  <si>
    <t>63</t>
  </si>
  <si>
    <t>PRIHODI POSLOVANJA</t>
  </si>
  <si>
    <t>6</t>
  </si>
  <si>
    <t>UKUPNO PRIHODI</t>
  </si>
  <si>
    <t xml:space="preserve">IZVJEŠTAJ O PRIHODIMA I RASHODIMA PREMA EKONOMSKOJ KLASIFIKACIJI </t>
  </si>
  <si>
    <t xml:space="preserve"> RAČUN PRIHODA I RASHODA </t>
  </si>
  <si>
    <t xml:space="preserve">   61 Donacije od fizičkih osoba </t>
  </si>
  <si>
    <t>6 Donacije</t>
  </si>
  <si>
    <t xml:space="preserve">   31 Vlastiti prihodi</t>
  </si>
  <si>
    <t>3 Vlastiti prihodi</t>
  </si>
  <si>
    <t xml:space="preserve">   52 ost.pomoći i donacije</t>
  </si>
  <si>
    <t>5 Pomoći</t>
  </si>
  <si>
    <t xml:space="preserve">   43 Ostali prihodi za posebne namjene</t>
  </si>
  <si>
    <t>4 Prihodi za posebne namjene</t>
  </si>
  <si>
    <t xml:space="preserve">   11 Proračunski prihodi</t>
  </si>
  <si>
    <t>1 Opći prihodi i primici</t>
  </si>
  <si>
    <t>IZVJEŠTAJ O PRIHODIMA I RASHODIMA PREMA IZVORIMA FINANCIRANJA</t>
  </si>
  <si>
    <t xml:space="preserve">   791010 soc.skrb</t>
  </si>
  <si>
    <t xml:space="preserve">   734193 soc skrb(1070 SOC. POMOĆ STANOVNIŠTVU KOJE NIJE OBUHVA)</t>
  </si>
  <si>
    <t>IZVJEŠTAJ O RASHODIMA PREMA FUNKCIJSKOJ KLASIFIKACIJI</t>
  </si>
  <si>
    <t>…</t>
  </si>
  <si>
    <t>31 Vlastiti prihodi</t>
  </si>
  <si>
    <t>21 Doprinosi za mirovinsko osiguranje</t>
  </si>
  <si>
    <t>2 Doprinosi</t>
  </si>
  <si>
    <t>….</t>
  </si>
  <si>
    <t>12 Sredstva učešća za pomoći</t>
  </si>
  <si>
    <t>11 Opći prihodi i primici</t>
  </si>
  <si>
    <t xml:space="preserve">UKUPNO PRIHODI </t>
  </si>
  <si>
    <t>OSTVARENJE/IZVRŠENJE 1-6/2025.</t>
  </si>
  <si>
    <t>TEKUĆI PLAN 2025.</t>
  </si>
  <si>
    <t>IZVORNI PLAN ILI REBALANS 2025.</t>
  </si>
  <si>
    <t xml:space="preserve">OSTVARENJE/IZVRŠENJE 
1-6/2024 </t>
  </si>
  <si>
    <t>DOM BLATO NEMA PRIMITKE OD FINANCIJSKE IMOVINE I ZADUŽIVANA TE NEMA IZDATKE ZA FINANCIJSKU IMOVINU I OTPLATU ZAJMOVA</t>
  </si>
  <si>
    <t>Otplata glavnice primljenih zajmova od međunarodnih organizacija</t>
  </si>
  <si>
    <t>Otplata glavnice primljenih kredita i zajmova od međunarodnih organizacija, institucija i tijela EU te inozemnih vlada</t>
  </si>
  <si>
    <t>Izdaci za otplatu glavnice primljenih kredita i zajmova</t>
  </si>
  <si>
    <t>Izdaci za financijsku imovinu i otplate zajmova</t>
  </si>
  <si>
    <t>Primljeni zajmovi od međunarodnih organizacija</t>
  </si>
  <si>
    <t>Primljeni krediti i zajmovi od međunarodnih organizacija, institucija i tijela EU te inozemnih vlada</t>
  </si>
  <si>
    <t>Primici od zaduživanja</t>
  </si>
  <si>
    <t>Primici od financijske imovine i zaduživanja</t>
  </si>
  <si>
    <t>OSTVARENJE/IZVRŠENJE 
2025.</t>
  </si>
  <si>
    <t xml:space="preserve">OSTVARENJE/IZVRŠENJE 1-6/2024. </t>
  </si>
  <si>
    <t xml:space="preserve">IZVJEŠTAJ RAČUNA FINANCIRANJA PREMA EKONOMSKOJ KLASIFIKACIJI </t>
  </si>
  <si>
    <t xml:space="preserve"> RAČUN FINANCIRANJA</t>
  </si>
  <si>
    <t>Dodatna ulaganja</t>
  </si>
  <si>
    <t>Rashodi za dodatna ulaganja na građevinskim objektima</t>
  </si>
  <si>
    <t>Skupina 45</t>
  </si>
  <si>
    <t>Rashodi za nabavu nefinancijske imovine</t>
  </si>
  <si>
    <t>Razred 4</t>
  </si>
  <si>
    <t>Opći prihodi i primitci</t>
  </si>
  <si>
    <t>Izvor financiranja 43</t>
  </si>
  <si>
    <t>Skupina 42</t>
  </si>
  <si>
    <t>Materijal i energija</t>
  </si>
  <si>
    <t>Skupina 32</t>
  </si>
  <si>
    <t>Donacije</t>
  </si>
  <si>
    <t>Izvor financiranja 61</t>
  </si>
  <si>
    <t>Rashodi poslovanja</t>
  </si>
  <si>
    <t>Razred 3</t>
  </si>
  <si>
    <t>Vlastiti prihodi</t>
  </si>
  <si>
    <t>Izvor financiranja 31</t>
  </si>
  <si>
    <t>Dugotrajna imovina</t>
  </si>
  <si>
    <t>Ostale pomoći</t>
  </si>
  <si>
    <r>
      <rPr>
        <b/>
        <sz val="10"/>
        <color rgb="FF000000"/>
        <rFont val="Arial"/>
        <family val="2"/>
        <charset val="238"/>
      </rPr>
      <t>Izvor financiranja 52</t>
    </r>
  </si>
  <si>
    <t>Socijalna skrb</t>
  </si>
  <si>
    <t>Aktivnost A 791010</t>
  </si>
  <si>
    <t>Naknade građanima i kućanstvima</t>
  </si>
  <si>
    <t>Skupina 37</t>
  </si>
  <si>
    <t>Skupina 36</t>
  </si>
  <si>
    <t>Ostale naknade građanima i kuć.iz proračuna</t>
  </si>
  <si>
    <t>Naknade troškova zaposlenih</t>
  </si>
  <si>
    <t>Ostali prihodi za posebne namjene</t>
  </si>
  <si>
    <r>
      <rPr>
        <b/>
        <sz val="10"/>
        <color rgb="FF000000"/>
        <rFont val="Arial"/>
        <family val="2"/>
        <charset val="238"/>
      </rPr>
      <t>Izvor financiranja 43</t>
    </r>
  </si>
  <si>
    <t>Đeparac - ustanove</t>
  </si>
  <si>
    <t>Skupina 34</t>
  </si>
  <si>
    <t>Skupina 31</t>
  </si>
  <si>
    <t>Izvor financiranja 11</t>
  </si>
  <si>
    <t>Skrb o osobama s mentalnim oštećenjem</t>
  </si>
  <si>
    <t>Aktivnost A 734193</t>
  </si>
  <si>
    <t>SKRB ZA SOCIJALNO OSJETLJIVE OSOBE</t>
  </si>
  <si>
    <t>Izvor financiranja 52</t>
  </si>
  <si>
    <t>Opći prihodi i primitci iz proračuna</t>
  </si>
  <si>
    <r>
      <rPr>
        <b/>
        <sz val="10"/>
        <color rgb="FF000000"/>
        <rFont val="Arial"/>
        <family val="2"/>
        <charset val="238"/>
      </rPr>
      <t>Izvor financiranja 11</t>
    </r>
  </si>
  <si>
    <t>DOM ZA ODRASLE OSOBE BLATO</t>
  </si>
  <si>
    <t>Dom za odrasle osobe Blato</t>
  </si>
  <si>
    <t>RKP 47045</t>
  </si>
  <si>
    <t>Proračunski korisnici u sustavu socijalne skrbi</t>
  </si>
  <si>
    <t>GLAVA 60</t>
  </si>
  <si>
    <r>
      <rPr>
        <b/>
        <sz val="10"/>
        <color rgb="FF000000"/>
        <rFont val="Arial"/>
        <family val="2"/>
        <charset val="238"/>
      </rPr>
      <t>Ministarstvo rada, mirovinskoga sustava, obitelji i socijalne politike</t>
    </r>
  </si>
  <si>
    <t>RAZDJEL 086</t>
  </si>
  <si>
    <t>6=4/3*100</t>
  </si>
  <si>
    <t>5=4/2*100</t>
  </si>
  <si>
    <t>OSTVARENJE/ IZVRŠENJE 2025.</t>
  </si>
  <si>
    <t>IZVORNI PLAN ILI
REBALANS 2025.</t>
  </si>
  <si>
    <t>OSTVARENJE/ IZVRŠENJE 2024.</t>
  </si>
  <si>
    <t>II. POSEBNI DIO IZVJEŠTAJA O IZVRŠENJU FINANCIJSKOG PLANA</t>
  </si>
  <si>
    <t>II. POSEBNI DIO IZVJEŠTJA O IZVRŠENJU FINANCIJSKOG PLANA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</si>
</sst>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k_n_-;\-* #,##0.00\ _k_n_-;_-* &quot;-&quot;??\ _k_n_-;_-@_-"/>
    <numFmt numFmtId="165" formatCode="&quot; &quot;* #,##0.00&quot; &quot;;&quot;-&quot;* #,##0.00&quot; &quot;;&quot; &quot;* &quot;-&quot;#&quot; &quot;;&quot; &quot;@&quot; &quot;"/>
    <numFmt numFmtId="166" formatCode="0;0"/>
    <numFmt numFmtId="167" formatCode="0.00;0.00"/>
    <numFmt numFmtId="168" formatCode="&quot; &quot;* #,##0.00&quot;    &quot;;&quot;-&quot;* #,##0.00&quot;    &quot;;&quot; &quot;* &quot;-&quot;#&quot;    &quot;;&quot; &quot;@&quot; &quot;"/>
    <numFmt numFmtId="169" formatCode="#,##0.00000;#,##0.0000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Aptos Narrow"/>
      <family val="2"/>
    </font>
    <font>
      <b/>
      <sz val="10"/>
      <color rgb="FF000000"/>
      <name val="Aptos Narrow"/>
      <family val="2"/>
    </font>
    <font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i/>
      <sz val="10"/>
      <color rgb="FF00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E6F5"/>
        <bgColor rgb="FFC0E6F5"/>
      </patternFill>
    </fill>
    <fill>
      <patternFill patternType="solid">
        <fgColor rgb="FFFBE2D5"/>
        <bgColor rgb="FFFBE2D5"/>
      </patternFill>
    </fill>
    <fill>
      <patternFill patternType="solid">
        <fgColor rgb="FFF1A983"/>
        <bgColor rgb="FFF1A983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EDEDED"/>
        <bgColor rgb="FFEDEDED"/>
      </patternFill>
    </fill>
    <fill>
      <patternFill patternType="solid">
        <fgColor rgb="FF44B3E1"/>
        <bgColor rgb="FF44B3E1"/>
      </patternFill>
    </fill>
    <fill>
      <patternFill patternType="solid">
        <fgColor rgb="FFD0CECE"/>
        <bgColor rgb="FFD0CECE"/>
      </patternFill>
    </fill>
    <fill>
      <patternFill patternType="solid">
        <fgColor rgb="FFDDEBF7"/>
        <bgColor rgb="FFDDEBF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14" fillId="0" borderId="0" applyNumberFormat="0" applyBorder="0" applyProtection="0"/>
  </cellStyleXfs>
  <cellXfs count="327">
    <xf numFmtId="0" fontId="0" fillId="0" borderId="0" xfId="0"/>
    <xf numFmtId="0" fontId="2" fillId="0" borderId="0" xfId="0" applyFont="1"/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2" fillId="3" borderId="1" xfId="0" quotePrefix="1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/>
    </xf>
    <xf numFmtId="0" fontId="2" fillId="0" borderId="0" xfId="0" quotePrefix="1" applyFont="1"/>
    <xf numFmtId="0" fontId="0" fillId="0" borderId="0" xfId="0"/>
    <xf numFmtId="0" fontId="2" fillId="2" borderId="2" xfId="0" quotePrefix="1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3" borderId="2" xfId="0" quotePrefix="1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2" fillId="3" borderId="2" xfId="0" quotePrefix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0" borderId="2" xfId="0" quotePrefix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quotePrefix="1" applyFont="1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2" fontId="1" fillId="0" borderId="0" xfId="0" applyNumberFormat="1" applyFont="1"/>
    <xf numFmtId="2" fontId="1" fillId="0" borderId="0" xfId="2" applyNumberFormat="1" applyFont="1" applyBorder="1"/>
    <xf numFmtId="0" fontId="1" fillId="0" borderId="0" xfId="0" applyFont="1"/>
    <xf numFmtId="4" fontId="2" fillId="0" borderId="1" xfId="0" applyNumberFormat="1" applyFont="1" applyBorder="1"/>
    <xf numFmtId="2" fontId="1" fillId="0" borderId="1" xfId="0" applyNumberFormat="1" applyFont="1" applyBorder="1"/>
    <xf numFmtId="2" fontId="1" fillId="0" borderId="1" xfId="2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43" fontId="1" fillId="0" borderId="1" xfId="2" applyFont="1" applyBorder="1"/>
    <xf numFmtId="43" fontId="2" fillId="0" borderId="1" xfId="2" applyFont="1" applyBorder="1"/>
    <xf numFmtId="0" fontId="2" fillId="0" borderId="1" xfId="0" applyFont="1" applyBorder="1" applyAlignment="1">
      <alignment horizontal="left"/>
    </xf>
    <xf numFmtId="4" fontId="1" fillId="0" borderId="1" xfId="0" applyNumberFormat="1" applyFont="1" applyBorder="1"/>
    <xf numFmtId="0" fontId="1" fillId="0" borderId="1" xfId="0" quotePrefix="1" applyFont="1" applyBorder="1"/>
    <xf numFmtId="4" fontId="0" fillId="0" borderId="0" xfId="0" applyNumberFormat="1"/>
    <xf numFmtId="0" fontId="2" fillId="0" borderId="1" xfId="0" quotePrefix="1" applyFont="1" applyBorder="1"/>
    <xf numFmtId="0" fontId="1" fillId="0" borderId="1" xfId="0" quotePrefix="1" applyFont="1" applyBorder="1" applyAlignment="1">
      <alignment horizontal="left"/>
    </xf>
    <xf numFmtId="0" fontId="3" fillId="0" borderId="0" xfId="0" quotePrefix="1" applyFont="1" applyAlignment="1">
      <alignment horizontal="center" vertical="center"/>
    </xf>
    <xf numFmtId="4" fontId="2" fillId="2" borderId="1" xfId="0" applyNumberFormat="1" applyFont="1" applyFill="1" applyBorder="1"/>
    <xf numFmtId="0" fontId="5" fillId="0" borderId="1" xfId="0" applyFont="1" applyBorder="1"/>
    <xf numFmtId="2" fontId="2" fillId="0" borderId="1" xfId="0" applyNumberFormat="1" applyFont="1" applyBorder="1"/>
    <xf numFmtId="0" fontId="2" fillId="2" borderId="1" xfId="0" quotePrefix="1" applyFont="1" applyFill="1" applyBorder="1"/>
    <xf numFmtId="4" fontId="2" fillId="4" borderId="1" xfId="0" applyNumberFormat="1" applyFont="1" applyFill="1" applyBorder="1"/>
    <xf numFmtId="0" fontId="2" fillId="4" borderId="1" xfId="0" quotePrefix="1" applyFont="1" applyFill="1" applyBorder="1"/>
    <xf numFmtId="0" fontId="6" fillId="0" borderId="0" xfId="3"/>
    <xf numFmtId="0" fontId="7" fillId="0" borderId="0" xfId="3" applyFont="1" applyAlignment="1">
      <alignment vertical="top" wrapText="1"/>
    </xf>
    <xf numFmtId="0" fontId="6" fillId="0" borderId="5" xfId="3" applyBorder="1"/>
    <xf numFmtId="3" fontId="5" fillId="5" borderId="5" xfId="3" applyNumberFormat="1" applyFont="1" applyFill="1" applyBorder="1" applyAlignment="1">
      <alignment horizontal="right" wrapText="1"/>
    </xf>
    <xf numFmtId="3" fontId="5" fillId="5" borderId="5" xfId="3" applyNumberFormat="1" applyFont="1" applyFill="1" applyBorder="1" applyAlignment="1">
      <alignment horizontal="right"/>
    </xf>
    <xf numFmtId="0" fontId="5" fillId="5" borderId="5" xfId="3" applyFont="1" applyFill="1" applyBorder="1" applyAlignment="1">
      <alignment horizontal="left" vertical="center" wrapText="1"/>
    </xf>
    <xf numFmtId="0" fontId="8" fillId="5" borderId="5" xfId="3" applyFont="1" applyFill="1" applyBorder="1" applyAlignment="1">
      <alignment horizontal="left" vertical="center" wrapText="1" indent="1"/>
    </xf>
    <xf numFmtId="0" fontId="9" fillId="5" borderId="5" xfId="3" applyFont="1" applyFill="1" applyBorder="1" applyAlignment="1">
      <alignment horizontal="left" vertical="center" wrapText="1"/>
    </xf>
    <xf numFmtId="0" fontId="8" fillId="5" borderId="5" xfId="3" applyFont="1" applyFill="1" applyBorder="1" applyAlignment="1">
      <alignment horizontal="left" vertical="center" indent="1"/>
    </xf>
    <xf numFmtId="0" fontId="10" fillId="5" borderId="5" xfId="3" applyFont="1" applyFill="1" applyBorder="1" applyAlignment="1">
      <alignment vertical="center" wrapText="1"/>
    </xf>
    <xf numFmtId="0" fontId="11" fillId="6" borderId="5" xfId="3" applyFont="1" applyFill="1" applyBorder="1" applyAlignment="1">
      <alignment horizontal="center" vertical="center" wrapText="1"/>
    </xf>
    <xf numFmtId="0" fontId="9" fillId="6" borderId="5" xfId="3" applyFont="1" applyFill="1" applyBorder="1" applyAlignment="1">
      <alignment horizontal="center" vertical="center" wrapText="1"/>
    </xf>
    <xf numFmtId="0" fontId="5" fillId="5" borderId="0" xfId="3" applyFont="1" applyFill="1" applyAlignment="1">
      <alignment vertical="center" wrapText="1"/>
    </xf>
    <xf numFmtId="0" fontId="12" fillId="5" borderId="0" xfId="3" applyFont="1" applyFill="1" applyAlignment="1">
      <alignment horizontal="center" vertical="center" wrapText="1"/>
    </xf>
    <xf numFmtId="0" fontId="13" fillId="5" borderId="0" xfId="3" applyFont="1" applyFill="1" applyAlignment="1">
      <alignment horizontal="center" vertical="center" wrapText="1"/>
    </xf>
    <xf numFmtId="0" fontId="5" fillId="0" borderId="0" xfId="3" applyFont="1" applyAlignment="1">
      <alignment vertical="center" wrapText="1"/>
    </xf>
    <xf numFmtId="0" fontId="12" fillId="0" borderId="0" xfId="3" applyFont="1" applyAlignment="1">
      <alignment horizontal="center" vertical="center" wrapText="1"/>
    </xf>
    <xf numFmtId="0" fontId="6" fillId="0" borderId="0" xfId="4"/>
    <xf numFmtId="0" fontId="7" fillId="0" borderId="0" xfId="4" applyFont="1" applyAlignment="1">
      <alignment vertical="top" wrapText="1"/>
    </xf>
    <xf numFmtId="0" fontId="6" fillId="0" borderId="5" xfId="4" applyBorder="1"/>
    <xf numFmtId="3" fontId="5" fillId="5" borderId="5" xfId="4" applyNumberFormat="1" applyFont="1" applyFill="1" applyBorder="1" applyAlignment="1">
      <alignment horizontal="right"/>
    </xf>
    <xf numFmtId="0" fontId="9" fillId="5" borderId="5" xfId="4" applyFont="1" applyFill="1" applyBorder="1" applyAlignment="1">
      <alignment vertical="center" wrapText="1"/>
    </xf>
    <xf numFmtId="0" fontId="9" fillId="5" borderId="5" xfId="4" applyFont="1" applyFill="1" applyBorder="1" applyAlignment="1">
      <alignment horizontal="left" vertical="center"/>
    </xf>
    <xf numFmtId="0" fontId="5" fillId="5" borderId="5" xfId="4" applyFont="1" applyFill="1" applyBorder="1" applyAlignment="1">
      <alignment horizontal="left" vertical="center"/>
    </xf>
    <xf numFmtId="3" fontId="5" fillId="5" borderId="5" xfId="4" applyNumberFormat="1" applyFont="1" applyFill="1" applyBorder="1" applyAlignment="1">
      <alignment horizontal="right" wrapText="1"/>
    </xf>
    <xf numFmtId="0" fontId="5" fillId="5" borderId="5" xfId="4" applyFont="1" applyFill="1" applyBorder="1" applyAlignment="1">
      <alignment horizontal="left" vertical="center" wrapText="1"/>
    </xf>
    <xf numFmtId="0" fontId="5" fillId="5" borderId="5" xfId="4" applyFont="1" applyFill="1" applyBorder="1" applyAlignment="1">
      <alignment vertical="center" wrapText="1"/>
    </xf>
    <xf numFmtId="0" fontId="8" fillId="5" borderId="5" xfId="4" applyFont="1" applyFill="1" applyBorder="1" applyAlignment="1">
      <alignment horizontal="left" vertical="center" wrapText="1"/>
    </xf>
    <xf numFmtId="0" fontId="8" fillId="5" borderId="5" xfId="4" applyFont="1" applyFill="1" applyBorder="1" applyAlignment="1">
      <alignment horizontal="left" vertical="center"/>
    </xf>
    <xf numFmtId="0" fontId="9" fillId="5" borderId="5" xfId="4" applyFont="1" applyFill="1" applyBorder="1" applyAlignment="1">
      <alignment horizontal="left" vertical="center" wrapText="1"/>
    </xf>
    <xf numFmtId="0" fontId="11" fillId="6" borderId="6" xfId="4" applyFont="1" applyFill="1" applyBorder="1" applyAlignment="1">
      <alignment horizontal="center" vertical="center" wrapText="1"/>
    </xf>
    <xf numFmtId="0" fontId="9" fillId="6" borderId="5" xfId="4" applyFont="1" applyFill="1" applyBorder="1" applyAlignment="1">
      <alignment horizontal="center" vertical="center" wrapText="1"/>
    </xf>
    <xf numFmtId="0" fontId="9" fillId="6" borderId="6" xfId="4" applyFont="1" applyFill="1" applyBorder="1" applyAlignment="1">
      <alignment horizontal="center" vertical="center" wrapText="1"/>
    </xf>
    <xf numFmtId="0" fontId="5" fillId="5" borderId="0" xfId="4" applyFont="1" applyFill="1" applyAlignment="1">
      <alignment vertical="center" wrapText="1"/>
    </xf>
    <xf numFmtId="0" fontId="12" fillId="5" borderId="0" xfId="4" applyFont="1" applyFill="1" applyAlignment="1">
      <alignment horizontal="center" vertical="center" wrapText="1"/>
    </xf>
    <xf numFmtId="0" fontId="13" fillId="5" borderId="0" xfId="4" applyFont="1" applyFill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6" fillId="0" borderId="0" xfId="5"/>
    <xf numFmtId="1" fontId="6" fillId="0" borderId="0" xfId="5" applyNumberFormat="1"/>
    <xf numFmtId="0" fontId="6" fillId="0" borderId="5" xfId="5" applyBorder="1"/>
    <xf numFmtId="165" fontId="5" fillId="0" borderId="5" xfId="6" applyFont="1" applyFill="1" applyBorder="1"/>
    <xf numFmtId="1" fontId="6" fillId="0" borderId="5" xfId="5" applyNumberFormat="1" applyBorder="1"/>
    <xf numFmtId="0" fontId="8" fillId="0" borderId="5" xfId="7" applyFont="1" applyBorder="1" applyAlignment="1">
      <alignment horizontal="left" vertical="top" wrapText="1"/>
    </xf>
    <xf numFmtId="166" fontId="8" fillId="0" borderId="5" xfId="7" applyNumberFormat="1" applyFont="1" applyBorder="1" applyAlignment="1">
      <alignment horizontal="center" vertical="top" wrapText="1"/>
    </xf>
    <xf numFmtId="0" fontId="6" fillId="7" borderId="5" xfId="5" applyFill="1" applyBorder="1"/>
    <xf numFmtId="165" fontId="5" fillId="7" borderId="5" xfId="6" applyFont="1" applyFill="1" applyBorder="1"/>
    <xf numFmtId="1" fontId="6" fillId="7" borderId="5" xfId="5" applyNumberFormat="1" applyFill="1" applyBorder="1"/>
    <xf numFmtId="0" fontId="5" fillId="7" borderId="5" xfId="7" applyFont="1" applyFill="1" applyBorder="1" applyAlignment="1">
      <alignment horizontal="left" vertical="top" wrapText="1"/>
    </xf>
    <xf numFmtId="0" fontId="6" fillId="8" borderId="5" xfId="5" applyFill="1" applyBorder="1"/>
    <xf numFmtId="165" fontId="5" fillId="8" borderId="5" xfId="6" applyFont="1" applyFill="1" applyBorder="1"/>
    <xf numFmtId="1" fontId="6" fillId="8" borderId="5" xfId="5" applyNumberFormat="1" applyFill="1" applyBorder="1"/>
    <xf numFmtId="0" fontId="5" fillId="8" borderId="5" xfId="7" applyFont="1" applyFill="1" applyBorder="1" applyAlignment="1">
      <alignment horizontal="left" vertical="top" wrapText="1"/>
    </xf>
    <xf numFmtId="0" fontId="6" fillId="9" borderId="5" xfId="5" applyFill="1" applyBorder="1"/>
    <xf numFmtId="165" fontId="5" fillId="9" borderId="5" xfId="6" applyFont="1" applyFill="1" applyBorder="1"/>
    <xf numFmtId="1" fontId="6" fillId="9" borderId="5" xfId="5" applyNumberFormat="1" applyFill="1" applyBorder="1"/>
    <xf numFmtId="0" fontId="9" fillId="9" borderId="5" xfId="7" applyFont="1" applyFill="1" applyBorder="1" applyAlignment="1">
      <alignment horizontal="center" vertical="center" wrapText="1"/>
    </xf>
    <xf numFmtId="0" fontId="9" fillId="9" borderId="5" xfId="7" applyFont="1" applyFill="1" applyBorder="1" applyAlignment="1">
      <alignment horizontal="left" vertical="top" wrapText="1"/>
    </xf>
    <xf numFmtId="2" fontId="5" fillId="0" borderId="5" xfId="6" applyNumberFormat="1" applyFont="1" applyFill="1" applyBorder="1" applyAlignment="1">
      <alignment horizontal="right"/>
    </xf>
    <xf numFmtId="167" fontId="5" fillId="0" borderId="5" xfId="6" applyNumberFormat="1" applyFont="1" applyFill="1" applyBorder="1" applyAlignment="1">
      <alignment horizontal="right"/>
    </xf>
    <xf numFmtId="2" fontId="5" fillId="7" borderId="5" xfId="6" applyNumberFormat="1" applyFont="1" applyFill="1" applyBorder="1" applyAlignment="1">
      <alignment horizontal="right"/>
    </xf>
    <xf numFmtId="167" fontId="5" fillId="7" borderId="5" xfId="6" applyNumberFormat="1" applyFont="1" applyFill="1" applyBorder="1" applyAlignment="1">
      <alignment horizontal="right"/>
    </xf>
    <xf numFmtId="2" fontId="5" fillId="8" borderId="5" xfId="6" applyNumberFormat="1" applyFont="1" applyFill="1" applyBorder="1" applyAlignment="1">
      <alignment horizontal="right"/>
    </xf>
    <xf numFmtId="167" fontId="5" fillId="8" borderId="5" xfId="6" applyNumberFormat="1" applyFont="1" applyFill="1" applyBorder="1" applyAlignment="1">
      <alignment horizontal="right"/>
    </xf>
    <xf numFmtId="165" fontId="9" fillId="8" borderId="5" xfId="6" applyFont="1" applyFill="1" applyBorder="1"/>
    <xf numFmtId="2" fontId="5" fillId="0" borderId="5" xfId="6" applyNumberFormat="1" applyFont="1" applyBorder="1" applyAlignment="1">
      <alignment horizontal="right"/>
    </xf>
    <xf numFmtId="2" fontId="5" fillId="5" borderId="5" xfId="6" applyNumberFormat="1" applyFont="1" applyFill="1" applyBorder="1" applyAlignment="1">
      <alignment horizontal="right"/>
    </xf>
    <xf numFmtId="167" fontId="5" fillId="9" borderId="0" xfId="6" applyNumberFormat="1" applyFont="1" applyFill="1" applyAlignment="1">
      <alignment horizontal="right"/>
    </xf>
    <xf numFmtId="167" fontId="5" fillId="9" borderId="5" xfId="6" applyNumberFormat="1" applyFont="1" applyFill="1" applyBorder="1" applyAlignment="1">
      <alignment horizontal="right"/>
    </xf>
    <xf numFmtId="167" fontId="5" fillId="9" borderId="6" xfId="6" applyNumberFormat="1" applyFont="1" applyFill="1" applyBorder="1" applyAlignment="1">
      <alignment horizontal="right"/>
    </xf>
    <xf numFmtId="0" fontId="5" fillId="5" borderId="5" xfId="6" applyNumberFormat="1" applyFont="1" applyFill="1" applyBorder="1" applyAlignment="1">
      <alignment horizontal="right"/>
    </xf>
    <xf numFmtId="0" fontId="5" fillId="5" borderId="5" xfId="5" applyFont="1" applyFill="1" applyBorder="1"/>
    <xf numFmtId="2" fontId="5" fillId="5" borderId="5" xfId="5" applyNumberFormat="1" applyFont="1" applyFill="1" applyBorder="1" applyAlignment="1">
      <alignment horizontal="right"/>
    </xf>
    <xf numFmtId="165" fontId="5" fillId="5" borderId="5" xfId="6" applyFont="1" applyFill="1" applyBorder="1"/>
    <xf numFmtId="165" fontId="5" fillId="5" borderId="5" xfId="6" applyFont="1" applyFill="1" applyBorder="1" applyAlignment="1">
      <alignment horizontal="center"/>
    </xf>
    <xf numFmtId="165" fontId="5" fillId="5" borderId="5" xfId="6" applyFont="1" applyFill="1" applyBorder="1" applyAlignment="1">
      <alignment horizontal="right"/>
    </xf>
    <xf numFmtId="0" fontId="8" fillId="5" borderId="5" xfId="5" applyFont="1" applyFill="1" applyBorder="1" applyAlignment="1">
      <alignment horizontal="left" vertical="center"/>
    </xf>
    <xf numFmtId="0" fontId="5" fillId="5" borderId="0" xfId="7" applyFont="1" applyFill="1" applyAlignment="1">
      <alignment horizontal="left" vertical="top" wrapText="1"/>
    </xf>
    <xf numFmtId="0" fontId="8" fillId="5" borderId="7" xfId="7" applyFont="1" applyFill="1" applyBorder="1" applyAlignment="1">
      <alignment horizontal="center" vertical="top" wrapText="1"/>
    </xf>
    <xf numFmtId="2" fontId="5" fillId="7" borderId="5" xfId="6" applyNumberFormat="1" applyFont="1" applyFill="1" applyBorder="1" applyAlignment="1">
      <alignment horizontal="right"/>
    </xf>
    <xf numFmtId="0" fontId="5" fillId="7" borderId="5" xfId="6" applyNumberFormat="1" applyFont="1" applyFill="1" applyBorder="1" applyAlignment="1">
      <alignment horizontal="right"/>
    </xf>
    <xf numFmtId="0" fontId="5" fillId="7" borderId="5" xfId="5" applyFont="1" applyFill="1" applyBorder="1"/>
    <xf numFmtId="2" fontId="5" fillId="7" borderId="5" xfId="5" applyNumberFormat="1" applyFont="1" applyFill="1" applyBorder="1" applyAlignment="1">
      <alignment horizontal="right"/>
    </xf>
    <xf numFmtId="165" fontId="5" fillId="7" borderId="5" xfId="6" applyFont="1" applyFill="1" applyBorder="1"/>
    <xf numFmtId="165" fontId="5" fillId="7" borderId="5" xfId="6" applyFont="1" applyFill="1" applyBorder="1" applyAlignment="1">
      <alignment horizontal="center"/>
    </xf>
    <xf numFmtId="165" fontId="5" fillId="7" borderId="5" xfId="6" applyFont="1" applyFill="1" applyBorder="1" applyAlignment="1">
      <alignment horizontal="right"/>
    </xf>
    <xf numFmtId="0" fontId="8" fillId="7" borderId="5" xfId="5" applyFont="1" applyFill="1" applyBorder="1" applyAlignment="1">
      <alignment horizontal="left" vertical="center"/>
    </xf>
    <xf numFmtId="0" fontId="5" fillId="7" borderId="0" xfId="7" applyFont="1" applyFill="1" applyAlignment="1">
      <alignment horizontal="left" vertical="top" wrapText="1"/>
    </xf>
    <xf numFmtId="0" fontId="5" fillId="7" borderId="7" xfId="7" applyFont="1" applyFill="1" applyBorder="1" applyAlignment="1">
      <alignment horizontal="center" vertical="top" wrapText="1"/>
    </xf>
    <xf numFmtId="2" fontId="5" fillId="9" borderId="5" xfId="6" applyNumberFormat="1" applyFont="1" applyFill="1" applyBorder="1" applyAlignment="1">
      <alignment horizontal="right"/>
    </xf>
    <xf numFmtId="168" fontId="5" fillId="9" borderId="8" xfId="6" applyNumberFormat="1" applyFont="1" applyFill="1" applyBorder="1" applyAlignment="1">
      <alignment horizontal="right"/>
    </xf>
    <xf numFmtId="0" fontId="5" fillId="9" borderId="8" xfId="5" applyFont="1" applyFill="1" applyBorder="1"/>
    <xf numFmtId="0" fontId="9" fillId="9" borderId="6" xfId="5" applyFont="1" applyFill="1" applyBorder="1" applyAlignment="1">
      <alignment horizontal="right"/>
    </xf>
    <xf numFmtId="165" fontId="5" fillId="9" borderId="9" xfId="6" applyFont="1" applyFill="1" applyBorder="1"/>
    <xf numFmtId="165" fontId="5" fillId="9" borderId="10" xfId="6" applyFont="1" applyFill="1" applyBorder="1"/>
    <xf numFmtId="165" fontId="5" fillId="9" borderId="8" xfId="6" applyFont="1" applyFill="1" applyBorder="1"/>
    <xf numFmtId="165" fontId="5" fillId="9" borderId="5" xfId="6" applyFont="1" applyFill="1" applyBorder="1" applyAlignment="1">
      <alignment horizontal="center"/>
    </xf>
    <xf numFmtId="165" fontId="5" fillId="9" borderId="6" xfId="6" applyFont="1" applyFill="1" applyBorder="1" applyAlignment="1">
      <alignment horizontal="center"/>
    </xf>
    <xf numFmtId="165" fontId="5" fillId="9" borderId="9" xfId="6" applyFont="1" applyFill="1" applyBorder="1" applyAlignment="1">
      <alignment horizontal="right"/>
    </xf>
    <xf numFmtId="165" fontId="5" fillId="9" borderId="10" xfId="6" applyFont="1" applyFill="1" applyBorder="1" applyAlignment="1">
      <alignment horizontal="right"/>
    </xf>
    <xf numFmtId="0" fontId="9" fillId="9" borderId="5" xfId="5" applyFont="1" applyFill="1" applyBorder="1" applyAlignment="1">
      <alignment horizontal="center" vertical="center"/>
    </xf>
    <xf numFmtId="167" fontId="5" fillId="5" borderId="5" xfId="6" applyNumberFormat="1" applyFont="1" applyFill="1" applyBorder="1" applyAlignment="1">
      <alignment horizontal="right"/>
    </xf>
    <xf numFmtId="167" fontId="5" fillId="7" borderId="5" xfId="6" applyNumberFormat="1" applyFont="1" applyFill="1" applyBorder="1" applyAlignment="1">
      <alignment horizontal="right"/>
    </xf>
    <xf numFmtId="2" fontId="5" fillId="8" borderId="5" xfId="6" applyNumberFormat="1" applyFont="1" applyFill="1" applyBorder="1" applyAlignment="1">
      <alignment horizontal="right"/>
    </xf>
    <xf numFmtId="167" fontId="5" fillId="8" borderId="5" xfId="6" applyNumberFormat="1" applyFont="1" applyFill="1" applyBorder="1" applyAlignment="1">
      <alignment horizontal="right"/>
    </xf>
    <xf numFmtId="0" fontId="5" fillId="8" borderId="5" xfId="5" applyFont="1" applyFill="1" applyBorder="1"/>
    <xf numFmtId="2" fontId="5" fillId="8" borderId="5" xfId="5" applyNumberFormat="1" applyFont="1" applyFill="1" applyBorder="1" applyAlignment="1">
      <alignment horizontal="right"/>
    </xf>
    <xf numFmtId="165" fontId="5" fillId="8" borderId="5" xfId="6" applyFont="1" applyFill="1" applyBorder="1"/>
    <xf numFmtId="165" fontId="5" fillId="8" borderId="5" xfId="6" applyFont="1" applyFill="1" applyBorder="1" applyAlignment="1">
      <alignment horizontal="center"/>
    </xf>
    <xf numFmtId="165" fontId="5" fillId="8" borderId="5" xfId="6" applyFont="1" applyFill="1" applyBorder="1" applyAlignment="1">
      <alignment horizontal="right"/>
    </xf>
    <xf numFmtId="0" fontId="8" fillId="8" borderId="5" xfId="5" applyFont="1" applyFill="1" applyBorder="1" applyAlignment="1">
      <alignment horizontal="left" vertical="center"/>
    </xf>
    <xf numFmtId="0" fontId="5" fillId="8" borderId="0" xfId="7" applyFont="1" applyFill="1" applyAlignment="1">
      <alignment horizontal="left" vertical="top" wrapText="1"/>
    </xf>
    <xf numFmtId="0" fontId="5" fillId="8" borderId="7" xfId="7" applyFont="1" applyFill="1" applyBorder="1" applyAlignment="1">
      <alignment horizontal="center" vertical="top" wrapText="1"/>
    </xf>
    <xf numFmtId="167" fontId="5" fillId="9" borderId="8" xfId="6" applyNumberFormat="1" applyFont="1" applyFill="1" applyBorder="1" applyAlignment="1">
      <alignment horizontal="right"/>
    </xf>
    <xf numFmtId="2" fontId="9" fillId="9" borderId="6" xfId="5" applyNumberFormat="1" applyFont="1" applyFill="1" applyBorder="1" applyAlignment="1">
      <alignment horizontal="right"/>
    </xf>
    <xf numFmtId="2" fontId="5" fillId="0" borderId="5" xfId="5" applyNumberFormat="1" applyFont="1" applyBorder="1" applyAlignment="1">
      <alignment horizontal="right"/>
    </xf>
    <xf numFmtId="167" fontId="5" fillId="0" borderId="11" xfId="5" applyNumberFormat="1" applyFont="1" applyBorder="1" applyAlignment="1">
      <alignment horizontal="right"/>
    </xf>
    <xf numFmtId="167" fontId="5" fillId="0" borderId="5" xfId="5" applyNumberFormat="1" applyFont="1" applyBorder="1" applyAlignment="1">
      <alignment horizontal="right"/>
    </xf>
    <xf numFmtId="0" fontId="5" fillId="0" borderId="5" xfId="5" applyFont="1" applyBorder="1"/>
    <xf numFmtId="2" fontId="5" fillId="0" borderId="5" xfId="5" applyNumberFormat="1" applyFont="1" applyBorder="1"/>
    <xf numFmtId="165" fontId="5" fillId="0" borderId="5" xfId="6" applyFont="1" applyBorder="1"/>
    <xf numFmtId="165" fontId="5" fillId="0" borderId="5" xfId="6" applyFont="1" applyBorder="1" applyAlignment="1">
      <alignment horizontal="right"/>
    </xf>
    <xf numFmtId="165" fontId="5" fillId="0" borderId="5" xfId="6" applyFont="1" applyFill="1" applyBorder="1" applyAlignment="1">
      <alignment horizontal="center"/>
    </xf>
    <xf numFmtId="0" fontId="8" fillId="0" borderId="9" xfId="5" applyFont="1" applyBorder="1"/>
    <xf numFmtId="0" fontId="8" fillId="0" borderId="5" xfId="5" applyFont="1" applyBorder="1" applyAlignment="1">
      <alignment horizontal="left"/>
    </xf>
    <xf numFmtId="0" fontId="5" fillId="0" borderId="0" xfId="5" applyFont="1"/>
    <xf numFmtId="0" fontId="5" fillId="0" borderId="7" xfId="5" applyFont="1" applyBorder="1" applyAlignment="1">
      <alignment horizontal="center"/>
    </xf>
    <xf numFmtId="0" fontId="6" fillId="5" borderId="0" xfId="5" applyFill="1"/>
    <xf numFmtId="2" fontId="5" fillId="5" borderId="5" xfId="7" applyNumberFormat="1" applyFont="1" applyFill="1" applyBorder="1" applyAlignment="1">
      <alignment horizontal="right" wrapText="1"/>
    </xf>
    <xf numFmtId="2" fontId="5" fillId="7" borderId="5" xfId="6" applyNumberFormat="1" applyFont="1" applyFill="1" applyBorder="1" applyAlignment="1">
      <alignment horizontal="right" wrapText="1"/>
    </xf>
    <xf numFmtId="167" fontId="5" fillId="7" borderId="10" xfId="7" applyNumberFormat="1" applyFont="1" applyFill="1" applyBorder="1" applyAlignment="1">
      <alignment horizontal="right" vertical="center" wrapText="1"/>
    </xf>
    <xf numFmtId="169" fontId="5" fillId="7" borderId="10" xfId="7" applyNumberFormat="1" applyFont="1" applyFill="1" applyBorder="1" applyAlignment="1">
      <alignment horizontal="center" vertical="center" wrapText="1"/>
    </xf>
    <xf numFmtId="2" fontId="5" fillId="7" borderId="5" xfId="5" applyNumberFormat="1" applyFont="1" applyFill="1" applyBorder="1"/>
    <xf numFmtId="165" fontId="5" fillId="7" borderId="10" xfId="6" applyFont="1" applyFill="1" applyBorder="1" applyAlignment="1">
      <alignment horizontal="center" vertical="center" wrapText="1"/>
    </xf>
    <xf numFmtId="165" fontId="5" fillId="7" borderId="10" xfId="6" applyFont="1" applyFill="1" applyBorder="1" applyAlignment="1">
      <alignment horizontal="right" vertical="center" wrapText="1"/>
    </xf>
    <xf numFmtId="165" fontId="5" fillId="7" borderId="5" xfId="6" applyFont="1" applyFill="1" applyBorder="1" applyAlignment="1">
      <alignment horizontal="right" vertical="center" wrapText="1"/>
    </xf>
    <xf numFmtId="0" fontId="8" fillId="7" borderId="10" xfId="7" applyFont="1" applyFill="1" applyBorder="1" applyAlignment="1">
      <alignment horizontal="left" vertical="top" wrapText="1"/>
    </xf>
    <xf numFmtId="0" fontId="8" fillId="7" borderId="5" xfId="7" applyFont="1" applyFill="1" applyBorder="1" applyAlignment="1">
      <alignment horizontal="left" vertical="top" wrapText="1"/>
    </xf>
    <xf numFmtId="166" fontId="8" fillId="7" borderId="11" xfId="7" applyNumberFormat="1" applyFont="1" applyFill="1" applyBorder="1" applyAlignment="1">
      <alignment horizontal="center" vertical="top" wrapText="1"/>
    </xf>
    <xf numFmtId="166" fontId="5" fillId="7" borderId="5" xfId="7" applyNumberFormat="1" applyFont="1" applyFill="1" applyBorder="1" applyAlignment="1">
      <alignment horizontal="center" vertical="top" wrapText="1"/>
    </xf>
    <xf numFmtId="2" fontId="5" fillId="8" borderId="5" xfId="6" applyNumberFormat="1" applyFont="1" applyFill="1" applyBorder="1" applyAlignment="1">
      <alignment horizontal="right" wrapText="1"/>
    </xf>
    <xf numFmtId="167" fontId="5" fillId="8" borderId="10" xfId="7" applyNumberFormat="1" applyFont="1" applyFill="1" applyBorder="1" applyAlignment="1">
      <alignment horizontal="right" vertical="center" wrapText="1"/>
    </xf>
    <xf numFmtId="169" fontId="5" fillId="8" borderId="10" xfId="7" applyNumberFormat="1" applyFont="1" applyFill="1" applyBorder="1" applyAlignment="1">
      <alignment horizontal="center" vertical="center" wrapText="1"/>
    </xf>
    <xf numFmtId="2" fontId="5" fillId="8" borderId="5" xfId="5" applyNumberFormat="1" applyFont="1" applyFill="1" applyBorder="1"/>
    <xf numFmtId="165" fontId="5" fillId="8" borderId="10" xfId="6" applyFont="1" applyFill="1" applyBorder="1" applyAlignment="1">
      <alignment horizontal="center" vertical="center" wrapText="1"/>
    </xf>
    <xf numFmtId="165" fontId="5" fillId="8" borderId="10" xfId="6" applyFont="1" applyFill="1" applyBorder="1" applyAlignment="1">
      <alignment horizontal="right" vertical="center" wrapText="1"/>
    </xf>
    <xf numFmtId="165" fontId="5" fillId="8" borderId="5" xfId="6" applyFont="1" applyFill="1" applyBorder="1" applyAlignment="1">
      <alignment horizontal="right" vertical="center" wrapText="1"/>
    </xf>
    <xf numFmtId="0" fontId="8" fillId="8" borderId="10" xfId="7" applyFont="1" applyFill="1" applyBorder="1" applyAlignment="1">
      <alignment horizontal="left" vertical="top" wrapText="1"/>
    </xf>
    <xf numFmtId="0" fontId="8" fillId="8" borderId="5" xfId="7" applyFont="1" applyFill="1" applyBorder="1" applyAlignment="1">
      <alignment horizontal="left" vertical="top" wrapText="1"/>
    </xf>
    <xf numFmtId="166" fontId="8" fillId="8" borderId="11" xfId="7" applyNumberFormat="1" applyFont="1" applyFill="1" applyBorder="1" applyAlignment="1">
      <alignment horizontal="center" vertical="top" wrapText="1"/>
    </xf>
    <xf numFmtId="166" fontId="5" fillId="8" borderId="5" xfId="7" applyNumberFormat="1" applyFont="1" applyFill="1" applyBorder="1" applyAlignment="1">
      <alignment horizontal="left" vertical="top" wrapText="1"/>
    </xf>
    <xf numFmtId="2" fontId="5" fillId="0" borderId="5" xfId="7" applyNumberFormat="1" applyFont="1" applyBorder="1" applyAlignment="1">
      <alignment horizontal="right" wrapText="1"/>
    </xf>
    <xf numFmtId="167" fontId="5" fillId="0" borderId="11" xfId="7" applyNumberFormat="1" applyFont="1" applyBorder="1" applyAlignment="1">
      <alignment horizontal="right" vertical="center" wrapText="1"/>
    </xf>
    <xf numFmtId="169" fontId="5" fillId="0" borderId="11" xfId="7" applyNumberFormat="1" applyFont="1" applyBorder="1" applyAlignment="1">
      <alignment horizontal="center" vertical="center" wrapText="1"/>
    </xf>
    <xf numFmtId="0" fontId="5" fillId="0" borderId="5" xfId="5" applyFont="1" applyBorder="1"/>
    <xf numFmtId="165" fontId="5" fillId="0" borderId="11" xfId="6" applyFont="1" applyFill="1" applyBorder="1" applyAlignment="1">
      <alignment horizontal="center" vertical="center" wrapText="1"/>
    </xf>
    <xf numFmtId="165" fontId="5" fillId="0" borderId="11" xfId="6" applyFont="1" applyBorder="1" applyAlignment="1">
      <alignment horizontal="right" vertical="center" wrapText="1"/>
    </xf>
    <xf numFmtId="165" fontId="5" fillId="0" borderId="5" xfId="6" applyFont="1" applyFill="1" applyBorder="1" applyAlignment="1">
      <alignment horizontal="right" vertical="center" wrapText="1"/>
    </xf>
    <xf numFmtId="0" fontId="8" fillId="0" borderId="11" xfId="7" applyFont="1" applyBorder="1" applyAlignment="1">
      <alignment horizontal="left" vertical="top" wrapText="1"/>
    </xf>
    <xf numFmtId="166" fontId="8" fillId="0" borderId="11" xfId="7" applyNumberFormat="1" applyFont="1" applyBorder="1" applyAlignment="1">
      <alignment horizontal="center" vertical="top" wrapText="1"/>
    </xf>
    <xf numFmtId="2" fontId="5" fillId="0" borderId="5" xfId="5" applyNumberFormat="1" applyFont="1" applyBorder="1" applyAlignment="1">
      <alignment horizontal="right"/>
    </xf>
    <xf numFmtId="167" fontId="5" fillId="0" borderId="5" xfId="5" applyNumberFormat="1" applyFont="1" applyBorder="1" applyAlignment="1">
      <alignment horizontal="right"/>
    </xf>
    <xf numFmtId="167" fontId="5" fillId="7" borderId="5" xfId="5" applyNumberFormat="1" applyFont="1" applyFill="1" applyBorder="1"/>
    <xf numFmtId="0" fontId="5" fillId="7" borderId="5" xfId="5" applyFont="1" applyFill="1" applyBorder="1"/>
    <xf numFmtId="167" fontId="5" fillId="8" borderId="5" xfId="5" applyNumberFormat="1" applyFont="1" applyFill="1" applyBorder="1"/>
    <xf numFmtId="0" fontId="5" fillId="8" borderId="5" xfId="5" applyFont="1" applyFill="1" applyBorder="1"/>
    <xf numFmtId="2" fontId="5" fillId="9" borderId="5" xfId="5" applyNumberFormat="1" applyFont="1" applyFill="1" applyBorder="1" applyAlignment="1">
      <alignment horizontal="right"/>
    </xf>
    <xf numFmtId="167" fontId="5" fillId="9" borderId="5" xfId="5" applyNumberFormat="1" applyFont="1" applyFill="1" applyBorder="1"/>
    <xf numFmtId="0" fontId="9" fillId="9" borderId="5" xfId="5" applyFont="1" applyFill="1" applyBorder="1" applyAlignment="1">
      <alignment horizontal="right" vertical="center"/>
    </xf>
    <xf numFmtId="165" fontId="9" fillId="9" borderId="5" xfId="6" applyFont="1" applyFill="1" applyBorder="1" applyAlignment="1">
      <alignment horizontal="center" vertical="center"/>
    </xf>
    <xf numFmtId="165" fontId="9" fillId="9" borderId="5" xfId="6" applyFont="1" applyFill="1" applyBorder="1" applyAlignment="1">
      <alignment horizontal="center" vertical="center" wrapText="1"/>
    </xf>
    <xf numFmtId="0" fontId="5" fillId="9" borderId="5" xfId="7" applyFont="1" applyFill="1" applyBorder="1" applyAlignment="1">
      <alignment horizontal="left" vertical="top" wrapText="1"/>
    </xf>
    <xf numFmtId="2" fontId="9" fillId="10" borderId="5" xfId="5" applyNumberFormat="1" applyFont="1" applyFill="1" applyBorder="1" applyAlignment="1">
      <alignment horizontal="right"/>
    </xf>
    <xf numFmtId="167" fontId="9" fillId="10" borderId="5" xfId="5" applyNumberFormat="1" applyFont="1" applyFill="1" applyBorder="1" applyAlignment="1">
      <alignment horizontal="right" vertical="center"/>
    </xf>
    <xf numFmtId="2" fontId="9" fillId="10" borderId="5" xfId="5" applyNumberFormat="1" applyFont="1" applyFill="1" applyBorder="1" applyAlignment="1">
      <alignment horizontal="right" vertical="center"/>
    </xf>
    <xf numFmtId="165" fontId="9" fillId="10" borderId="5" xfId="6" applyFont="1" applyFill="1" applyBorder="1" applyAlignment="1">
      <alignment horizontal="center" vertical="center"/>
    </xf>
    <xf numFmtId="165" fontId="9" fillId="10" borderId="5" xfId="6" applyFont="1" applyFill="1" applyBorder="1" applyAlignment="1">
      <alignment horizontal="center" vertical="center" wrapText="1"/>
    </xf>
    <xf numFmtId="0" fontId="9" fillId="10" borderId="5" xfId="7" applyFont="1" applyFill="1" applyBorder="1" applyAlignment="1">
      <alignment horizontal="center" vertical="center" wrapText="1"/>
    </xf>
    <xf numFmtId="167" fontId="5" fillId="0" borderId="5" xfId="5" applyNumberFormat="1" applyFont="1" applyBorder="1"/>
    <xf numFmtId="165" fontId="5" fillId="0" borderId="5" xfId="6" applyFont="1" applyFill="1" applyBorder="1" applyAlignment="1">
      <alignment horizontal="center" vertical="center" wrapText="1"/>
    </xf>
    <xf numFmtId="165" fontId="5" fillId="7" borderId="5" xfId="6" applyFont="1" applyFill="1" applyBorder="1" applyAlignment="1">
      <alignment horizontal="center" vertical="center" wrapText="1"/>
    </xf>
    <xf numFmtId="166" fontId="8" fillId="0" borderId="5" xfId="7" applyNumberFormat="1" applyFont="1" applyBorder="1" applyAlignment="1">
      <alignment horizontal="center" vertical="center" wrapText="1"/>
    </xf>
    <xf numFmtId="165" fontId="6" fillId="0" borderId="0" xfId="5" applyNumberFormat="1"/>
    <xf numFmtId="165" fontId="5" fillId="8" borderId="5" xfId="6" applyFont="1" applyFill="1" applyBorder="1" applyAlignment="1">
      <alignment horizontal="center" vertical="center" wrapText="1"/>
    </xf>
    <xf numFmtId="2" fontId="9" fillId="9" borderId="5" xfId="5" applyNumberFormat="1" applyFont="1" applyFill="1" applyBorder="1"/>
    <xf numFmtId="167" fontId="9" fillId="9" borderId="5" xfId="5" applyNumberFormat="1" applyFont="1" applyFill="1" applyBorder="1" applyAlignment="1">
      <alignment horizontal="right" vertical="center"/>
    </xf>
    <xf numFmtId="2" fontId="5" fillId="7" borderId="5" xfId="7" applyNumberFormat="1" applyFont="1" applyFill="1" applyBorder="1" applyAlignment="1">
      <alignment horizontal="right" wrapText="1"/>
    </xf>
    <xf numFmtId="167" fontId="5" fillId="5" borderId="7" xfId="7" applyNumberFormat="1" applyFont="1" applyFill="1" applyBorder="1" applyAlignment="1">
      <alignment horizontal="center" vertical="center" wrapText="1"/>
    </xf>
    <xf numFmtId="167" fontId="5" fillId="5" borderId="11" xfId="7" applyNumberFormat="1" applyFont="1" applyFill="1" applyBorder="1" applyAlignment="1">
      <alignment horizontal="right" vertical="center" wrapText="1"/>
    </xf>
    <xf numFmtId="165" fontId="5" fillId="5" borderId="7" xfId="6" applyFont="1" applyFill="1" applyBorder="1" applyAlignment="1">
      <alignment horizontal="right" wrapText="1"/>
    </xf>
    <xf numFmtId="165" fontId="5" fillId="5" borderId="11" xfId="6" applyFont="1" applyFill="1" applyBorder="1" applyAlignment="1">
      <alignment horizontal="center" wrapText="1"/>
    </xf>
    <xf numFmtId="165" fontId="5" fillId="5" borderId="7" xfId="6" applyFont="1" applyFill="1" applyBorder="1" applyAlignment="1">
      <alignment horizontal="center" vertical="center" wrapText="1"/>
    </xf>
    <xf numFmtId="165" fontId="5" fillId="5" borderId="11" xfId="6" applyFont="1" applyFill="1" applyBorder="1"/>
    <xf numFmtId="165" fontId="5" fillId="5" borderId="6" xfId="6" applyFont="1" applyFill="1" applyBorder="1" applyAlignment="1">
      <alignment horizontal="center" vertical="center" wrapText="1"/>
    </xf>
    <xf numFmtId="165" fontId="5" fillId="5" borderId="11" xfId="6" applyFont="1" applyFill="1" applyBorder="1" applyAlignment="1">
      <alignment horizontal="center" vertical="center" wrapText="1"/>
    </xf>
    <xf numFmtId="0" fontId="5" fillId="5" borderId="7" xfId="7" applyFont="1" applyFill="1" applyBorder="1" applyAlignment="1">
      <alignment horizontal="left" vertical="top" wrapText="1"/>
    </xf>
    <xf numFmtId="0" fontId="5" fillId="5" borderId="11" xfId="7" applyFont="1" applyFill="1" applyBorder="1" applyAlignment="1">
      <alignment horizontal="left" vertical="top" wrapText="1"/>
    </xf>
    <xf numFmtId="0" fontId="8" fillId="5" borderId="11" xfId="7" applyFont="1" applyFill="1" applyBorder="1" applyAlignment="1">
      <alignment horizontal="center" vertical="top" wrapText="1"/>
    </xf>
    <xf numFmtId="2" fontId="5" fillId="7" borderId="5" xfId="7" applyNumberFormat="1" applyFont="1" applyFill="1" applyBorder="1" applyAlignment="1">
      <alignment horizontal="right" vertical="center" wrapText="1"/>
    </xf>
    <xf numFmtId="2" fontId="5" fillId="7" borderId="5" xfId="6" applyNumberFormat="1" applyFont="1" applyFill="1" applyBorder="1" applyAlignment="1">
      <alignment horizontal="right" vertical="center" wrapText="1"/>
    </xf>
    <xf numFmtId="167" fontId="5" fillId="7" borderId="7" xfId="6" applyNumberFormat="1" applyFont="1" applyFill="1" applyBorder="1" applyAlignment="1">
      <alignment horizontal="center" vertical="center" wrapText="1"/>
    </xf>
    <xf numFmtId="167" fontId="5" fillId="7" borderId="11" xfId="6" applyNumberFormat="1" applyFont="1" applyFill="1" applyBorder="1" applyAlignment="1">
      <alignment horizontal="right" vertical="center" wrapText="1"/>
    </xf>
    <xf numFmtId="165" fontId="5" fillId="7" borderId="7" xfId="6" applyFont="1" applyFill="1" applyBorder="1" applyAlignment="1">
      <alignment horizontal="right" wrapText="1"/>
    </xf>
    <xf numFmtId="165" fontId="5" fillId="7" borderId="11" xfId="6" applyFont="1" applyFill="1" applyBorder="1" applyAlignment="1">
      <alignment horizontal="center" wrapText="1"/>
    </xf>
    <xf numFmtId="165" fontId="5" fillId="7" borderId="7" xfId="6" applyFont="1" applyFill="1" applyBorder="1" applyAlignment="1">
      <alignment horizontal="center" vertical="center" wrapText="1"/>
    </xf>
    <xf numFmtId="165" fontId="5" fillId="7" borderId="11" xfId="6" applyFont="1" applyFill="1" applyBorder="1" applyAlignment="1">
      <alignment horizontal="center"/>
    </xf>
    <xf numFmtId="165" fontId="5" fillId="7" borderId="6" xfId="6" applyFont="1" applyFill="1" applyBorder="1" applyAlignment="1">
      <alignment horizontal="center" vertical="center" wrapText="1"/>
    </xf>
    <xf numFmtId="165" fontId="5" fillId="7" borderId="11" xfId="6" applyFont="1" applyFill="1" applyBorder="1" applyAlignment="1">
      <alignment horizontal="center" vertical="center" wrapText="1"/>
    </xf>
    <xf numFmtId="0" fontId="5" fillId="7" borderId="7" xfId="7" applyFont="1" applyFill="1" applyBorder="1" applyAlignment="1">
      <alignment horizontal="left" vertical="top" wrapText="1"/>
    </xf>
    <xf numFmtId="0" fontId="5" fillId="7" borderId="11" xfId="7" applyFont="1" applyFill="1" applyBorder="1" applyAlignment="1">
      <alignment horizontal="left" vertical="top" wrapText="1"/>
    </xf>
    <xf numFmtId="165" fontId="5" fillId="7" borderId="5" xfId="6" applyFont="1" applyFill="1" applyBorder="1" applyAlignment="1">
      <alignment horizontal="right" wrapText="1"/>
    </xf>
    <xf numFmtId="2" fontId="8" fillId="0" borderId="5" xfId="7" applyNumberFormat="1" applyFont="1" applyBorder="1" applyAlignment="1">
      <alignment horizontal="right" wrapText="1"/>
    </xf>
    <xf numFmtId="167" fontId="8" fillId="0" borderId="12" xfId="7" applyNumberFormat="1" applyFont="1" applyBorder="1" applyAlignment="1">
      <alignment horizontal="center" vertical="center" wrapText="1"/>
    </xf>
    <xf numFmtId="167" fontId="5" fillId="0" borderId="12" xfId="7" applyNumberFormat="1" applyFont="1" applyBorder="1" applyAlignment="1">
      <alignment horizontal="right" vertical="center" wrapText="1"/>
    </xf>
    <xf numFmtId="0" fontId="5" fillId="0" borderId="12" xfId="7" applyFont="1" applyBorder="1" applyAlignment="1">
      <alignment horizontal="right" wrapText="1"/>
    </xf>
    <xf numFmtId="165" fontId="5" fillId="0" borderId="5" xfId="6" applyFont="1" applyFill="1" applyBorder="1" applyAlignment="1">
      <alignment horizontal="right" wrapText="1"/>
    </xf>
    <xf numFmtId="165" fontId="5" fillId="0" borderId="12" xfId="6" applyFont="1" applyFill="1" applyBorder="1" applyAlignment="1">
      <alignment horizontal="center" vertical="center" wrapText="1"/>
    </xf>
    <xf numFmtId="165" fontId="5" fillId="0" borderId="12" xfId="6" applyFont="1" applyBorder="1" applyAlignment="1">
      <alignment horizontal="center" vertical="center" wrapText="1"/>
    </xf>
    <xf numFmtId="0" fontId="8" fillId="0" borderId="12" xfId="7" applyFont="1" applyBorder="1" applyAlignment="1">
      <alignment horizontal="left" vertical="top" wrapText="1"/>
    </xf>
    <xf numFmtId="166" fontId="8" fillId="0" borderId="12" xfId="7" applyNumberFormat="1" applyFont="1" applyBorder="1" applyAlignment="1">
      <alignment horizontal="center" vertical="top" wrapText="1"/>
    </xf>
    <xf numFmtId="168" fontId="6" fillId="0" borderId="0" xfId="5" applyNumberFormat="1"/>
    <xf numFmtId="165" fontId="5" fillId="0" borderId="13" xfId="6" applyFont="1" applyFill="1" applyBorder="1" applyAlignment="1">
      <alignment horizontal="center" vertical="center" wrapText="1"/>
    </xf>
    <xf numFmtId="165" fontId="5" fillId="0" borderId="8" xfId="6" applyFont="1" applyFill="1" applyBorder="1" applyAlignment="1">
      <alignment horizontal="right" wrapText="1"/>
    </xf>
    <xf numFmtId="2" fontId="9" fillId="9" borderId="5" xfId="5" applyNumberFormat="1" applyFont="1" applyFill="1" applyBorder="1" applyAlignment="1">
      <alignment horizontal="right" vertical="center"/>
    </xf>
    <xf numFmtId="165" fontId="9" fillId="9" borderId="5" xfId="6" applyFont="1" applyFill="1" applyBorder="1" applyAlignment="1">
      <alignment horizontal="right" vertical="center" wrapText="1"/>
    </xf>
    <xf numFmtId="165" fontId="9" fillId="9" borderId="5" xfId="6" applyFont="1" applyFill="1" applyBorder="1" applyAlignment="1">
      <alignment horizontal="right" vertical="center"/>
    </xf>
    <xf numFmtId="165" fontId="9" fillId="10" borderId="5" xfId="6" applyFont="1" applyFill="1" applyBorder="1" applyAlignment="1">
      <alignment horizontal="right" vertical="center" wrapText="1"/>
    </xf>
    <xf numFmtId="165" fontId="9" fillId="10" borderId="5" xfId="6" applyFont="1" applyFill="1" applyBorder="1" applyAlignment="1">
      <alignment horizontal="right" vertical="center"/>
    </xf>
    <xf numFmtId="2" fontId="9" fillId="11" borderId="5" xfId="7" applyNumberFormat="1" applyFont="1" applyFill="1" applyBorder="1" applyAlignment="1">
      <alignment horizontal="right" wrapText="1"/>
    </xf>
    <xf numFmtId="2" fontId="9" fillId="12" borderId="5" xfId="7" applyNumberFormat="1" applyFont="1" applyFill="1" applyBorder="1" applyAlignment="1">
      <alignment horizontal="right" vertical="center" wrapText="1"/>
    </xf>
    <xf numFmtId="166" fontId="9" fillId="12" borderId="11" xfId="7" applyNumberFormat="1" applyFont="1" applyFill="1" applyBorder="1" applyAlignment="1">
      <alignment horizontal="right" vertical="center" wrapText="1"/>
    </xf>
    <xf numFmtId="167" fontId="9" fillId="12" borderId="11" xfId="7" applyNumberFormat="1" applyFont="1" applyFill="1" applyBorder="1" applyAlignment="1">
      <alignment horizontal="right" vertical="center" wrapText="1"/>
    </xf>
    <xf numFmtId="169" fontId="9" fillId="12" borderId="11" xfId="7" applyNumberFormat="1" applyFont="1" applyFill="1" applyBorder="1" applyAlignment="1">
      <alignment horizontal="right" vertical="center" wrapText="1"/>
    </xf>
    <xf numFmtId="165" fontId="9" fillId="12" borderId="5" xfId="6" applyFont="1" applyFill="1" applyBorder="1" applyAlignment="1">
      <alignment horizontal="right" vertical="center" wrapText="1"/>
    </xf>
    <xf numFmtId="165" fontId="9" fillId="12" borderId="11" xfId="6" applyFont="1" applyFill="1" applyBorder="1" applyAlignment="1">
      <alignment horizontal="right" vertical="center" wrapText="1"/>
    </xf>
    <xf numFmtId="165" fontId="9" fillId="12" borderId="5" xfId="6" applyFont="1" applyFill="1" applyBorder="1" applyAlignment="1">
      <alignment horizontal="right" vertical="center"/>
    </xf>
    <xf numFmtId="0" fontId="9" fillId="12" borderId="11" xfId="7" applyFont="1" applyFill="1" applyBorder="1" applyAlignment="1">
      <alignment horizontal="left" vertical="top" wrapText="1"/>
    </xf>
    <xf numFmtId="0" fontId="9" fillId="12" borderId="5" xfId="7" applyFont="1" applyFill="1" applyBorder="1" applyAlignment="1">
      <alignment horizontal="center" vertical="center" wrapText="1"/>
    </xf>
    <xf numFmtId="0" fontId="9" fillId="12" borderId="11" xfId="7" applyFont="1" applyFill="1" applyBorder="1" applyAlignment="1">
      <alignment horizontal="center" vertical="center" wrapText="1"/>
    </xf>
    <xf numFmtId="2" fontId="9" fillId="11" borderId="5" xfId="5" applyNumberFormat="1" applyFont="1" applyFill="1" applyBorder="1" applyAlignment="1">
      <alignment horizontal="right" vertical="center"/>
    </xf>
    <xf numFmtId="167" fontId="9" fillId="11" borderId="5" xfId="5" applyNumberFormat="1" applyFont="1" applyFill="1" applyBorder="1" applyAlignment="1">
      <alignment horizontal="right" vertical="center"/>
    </xf>
    <xf numFmtId="165" fontId="9" fillId="11" borderId="5" xfId="6" applyFont="1" applyFill="1" applyBorder="1" applyAlignment="1">
      <alignment horizontal="right" vertical="center" wrapText="1"/>
    </xf>
    <xf numFmtId="165" fontId="9" fillId="11" borderId="5" xfId="6" applyFont="1" applyFill="1" applyBorder="1" applyAlignment="1">
      <alignment horizontal="right" vertical="center"/>
    </xf>
    <xf numFmtId="0" fontId="9" fillId="11" borderId="5" xfId="7" applyFont="1" applyFill="1" applyBorder="1" applyAlignment="1">
      <alignment horizontal="left" vertical="top" wrapText="1"/>
    </xf>
    <xf numFmtId="0" fontId="9" fillId="11" borderId="5" xfId="7" applyFont="1" applyFill="1" applyBorder="1" applyAlignment="1">
      <alignment horizontal="center" vertical="center" wrapText="1"/>
    </xf>
    <xf numFmtId="2" fontId="9" fillId="11" borderId="5" xfId="7" applyNumberFormat="1" applyFont="1" applyFill="1" applyBorder="1" applyAlignment="1">
      <alignment horizontal="right" vertical="center" wrapText="1"/>
    </xf>
    <xf numFmtId="2" fontId="9" fillId="11" borderId="5" xfId="6" applyNumberFormat="1" applyFont="1" applyFill="1" applyBorder="1" applyAlignment="1">
      <alignment horizontal="right" vertical="center" wrapText="1"/>
    </xf>
    <xf numFmtId="165" fontId="9" fillId="11" borderId="11" xfId="6" applyFont="1" applyFill="1" applyBorder="1" applyAlignment="1">
      <alignment horizontal="right" vertical="center" wrapText="1"/>
    </xf>
    <xf numFmtId="0" fontId="9" fillId="11" borderId="11" xfId="6" applyNumberFormat="1" applyFont="1" applyFill="1" applyBorder="1" applyAlignment="1">
      <alignment horizontal="right" vertical="center" wrapText="1"/>
    </xf>
    <xf numFmtId="169" fontId="9" fillId="11" borderId="11" xfId="7" applyNumberFormat="1" applyFont="1" applyFill="1" applyBorder="1" applyAlignment="1">
      <alignment horizontal="right" vertical="center" wrapText="1"/>
    </xf>
    <xf numFmtId="2" fontId="9" fillId="11" borderId="5" xfId="6" applyNumberFormat="1" applyFont="1" applyFill="1" applyBorder="1" applyAlignment="1">
      <alignment horizontal="right" vertical="center" wrapText="1"/>
    </xf>
    <xf numFmtId="0" fontId="9" fillId="11" borderId="11" xfId="7" applyFont="1" applyFill="1" applyBorder="1" applyAlignment="1">
      <alignment horizontal="left" vertical="top" wrapText="1"/>
    </xf>
    <xf numFmtId="0" fontId="9" fillId="11" borderId="11" xfId="7" applyFont="1" applyFill="1" applyBorder="1" applyAlignment="1">
      <alignment horizontal="center" vertical="center" wrapText="1"/>
    </xf>
    <xf numFmtId="167" fontId="9" fillId="11" borderId="5" xfId="7" applyNumberFormat="1" applyFont="1" applyFill="1" applyBorder="1" applyAlignment="1">
      <alignment horizontal="right" vertical="center" wrapText="1"/>
    </xf>
    <xf numFmtId="0" fontId="5" fillId="11" borderId="5" xfId="7" applyFont="1" applyFill="1" applyBorder="1" applyAlignment="1">
      <alignment horizontal="center" vertical="center" wrapText="1"/>
    </xf>
    <xf numFmtId="2" fontId="9" fillId="13" borderId="5" xfId="7" applyNumberFormat="1" applyFont="1" applyFill="1" applyBorder="1" applyAlignment="1">
      <alignment horizontal="center" vertical="center" wrapText="1"/>
    </xf>
    <xf numFmtId="167" fontId="9" fillId="13" borderId="5" xfId="7" applyNumberFormat="1" applyFont="1" applyFill="1" applyBorder="1" applyAlignment="1">
      <alignment horizontal="right" wrapText="1"/>
    </xf>
    <xf numFmtId="165" fontId="9" fillId="13" borderId="5" xfId="6" applyFont="1" applyFill="1" applyBorder="1" applyAlignment="1">
      <alignment horizontal="center" vertical="center" wrapText="1"/>
    </xf>
    <xf numFmtId="165" fontId="9" fillId="13" borderId="5" xfId="6" applyFont="1" applyFill="1" applyBorder="1"/>
    <xf numFmtId="165" fontId="9" fillId="13" borderId="5" xfId="6" applyFont="1" applyFill="1" applyBorder="1" applyAlignment="1">
      <alignment horizontal="right" vertical="center" wrapText="1"/>
    </xf>
    <xf numFmtId="0" fontId="9" fillId="13" borderId="5" xfId="7" applyFont="1" applyFill="1" applyBorder="1" applyAlignment="1">
      <alignment horizontal="center" vertical="top" wrapText="1"/>
    </xf>
    <xf numFmtId="0" fontId="9" fillId="0" borderId="5" xfId="7" applyFont="1" applyBorder="1" applyAlignment="1">
      <alignment horizontal="left" vertical="top" wrapText="1"/>
    </xf>
    <xf numFmtId="0" fontId="5" fillId="0" borderId="5" xfId="7" applyFont="1" applyBorder="1" applyAlignment="1">
      <alignment horizontal="left" vertical="top" wrapText="1"/>
    </xf>
    <xf numFmtId="0" fontId="15" fillId="14" borderId="5" xfId="7" applyFont="1" applyFill="1" applyBorder="1" applyAlignment="1">
      <alignment horizontal="left" vertical="top" wrapText="1"/>
    </xf>
    <xf numFmtId="166" fontId="9" fillId="14" borderId="5" xfId="7" applyNumberFormat="1" applyFont="1" applyFill="1" applyBorder="1" applyAlignment="1">
      <alignment horizontal="center" vertical="top" wrapText="1"/>
    </xf>
    <xf numFmtId="0" fontId="9" fillId="14" borderId="5" xfId="7" applyFont="1" applyFill="1" applyBorder="1" applyAlignment="1">
      <alignment horizontal="left" vertical="top" wrapText="1"/>
    </xf>
    <xf numFmtId="0" fontId="9" fillId="14" borderId="5" xfId="7" applyFont="1" applyFill="1" applyBorder="1" applyAlignment="1">
      <alignment horizontal="center" vertical="top" wrapText="1"/>
    </xf>
    <xf numFmtId="0" fontId="9" fillId="14" borderId="5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left" vertical="top"/>
    </xf>
    <xf numFmtId="0" fontId="14" fillId="0" borderId="0" xfId="7" applyAlignment="1">
      <alignment horizontal="left" vertical="top"/>
    </xf>
    <xf numFmtId="0" fontId="13" fillId="0" borderId="0" xfId="7" applyFont="1" applyAlignment="1">
      <alignment horizontal="left" vertical="top"/>
    </xf>
  </cellXfs>
  <cellStyles count="8">
    <cellStyle name="Comma" xfId="6" xr:uid="{511AF008-9E7E-4974-B392-A33DD7B6A6E7}"/>
    <cellStyle name="Normal 2" xfId="7" xr:uid="{4D699738-8EB2-41CA-9370-58EFA620944B}"/>
    <cellStyle name="Normalno" xfId="0" builtinId="0"/>
    <cellStyle name="Normalno 2" xfId="3" xr:uid="{48C2C6A7-0090-4CA6-8DD9-EEAC90E68B65}"/>
    <cellStyle name="Normalno 3" xfId="4" xr:uid="{A5CCD1D6-7350-4F9C-89CC-4332B4F7B224}"/>
    <cellStyle name="Normalno 4" xfId="5" xr:uid="{767D3D68-98DC-446C-B79D-7841EDAF60B1}"/>
    <cellStyle name="Obično_List4" xfId="1" xr:uid="{00000000-0005-0000-0000-000001000000}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0"/>
  <sheetViews>
    <sheetView workbookViewId="0">
      <selection activeCell="K12" sqref="K12"/>
    </sheetView>
  </sheetViews>
  <sheetFormatPr defaultRowHeight="15" x14ac:dyDescent="0.25"/>
  <cols>
    <col min="1" max="5" width="10.7109375" customWidth="1"/>
    <col min="6" max="10" width="25.7109375" customWidth="1"/>
    <col min="11" max="12" width="15.7109375" customWidth="1"/>
  </cols>
  <sheetData>
    <row r="1" spans="2:12" x14ac:dyDescent="0.25">
      <c r="B1" s="23" t="s">
        <v>38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2:12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.75" x14ac:dyDescent="0.25">
      <c r="B4" s="25" t="s">
        <v>0</v>
      </c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5.75" x14ac:dyDescent="0.25">
      <c r="B6" s="25" t="s">
        <v>1</v>
      </c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2:12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5">
      <c r="B8" s="9" t="s">
        <v>2</v>
      </c>
      <c r="C8" s="10"/>
      <c r="D8" s="10"/>
      <c r="E8" s="10"/>
      <c r="F8" s="10"/>
      <c r="G8" s="1"/>
      <c r="H8" s="1"/>
      <c r="I8" s="1"/>
      <c r="J8" s="1"/>
      <c r="K8" s="1"/>
      <c r="L8" s="1"/>
    </row>
    <row r="9" spans="2:12" ht="25.5" x14ac:dyDescent="0.25">
      <c r="B9" s="14" t="s">
        <v>3</v>
      </c>
      <c r="C9" s="15"/>
      <c r="D9" s="15"/>
      <c r="E9" s="15"/>
      <c r="F9" s="16"/>
      <c r="G9" s="7" t="s">
        <v>35</v>
      </c>
      <c r="H9" s="7" t="s">
        <v>36</v>
      </c>
      <c r="I9" s="8" t="s">
        <v>37</v>
      </c>
      <c r="J9" s="7" t="s">
        <v>34</v>
      </c>
      <c r="K9" s="8" t="s">
        <v>4</v>
      </c>
      <c r="L9" s="8" t="s">
        <v>5</v>
      </c>
    </row>
    <row r="10" spans="2:12" x14ac:dyDescent="0.25">
      <c r="B10" s="17" t="s">
        <v>6</v>
      </c>
      <c r="C10" s="18"/>
      <c r="D10" s="18"/>
      <c r="E10" s="18"/>
      <c r="F10" s="19"/>
      <c r="G10" s="8" t="s">
        <v>7</v>
      </c>
      <c r="H10" s="8" t="s">
        <v>8</v>
      </c>
      <c r="I10" s="8" t="s">
        <v>9</v>
      </c>
      <c r="J10" s="8" t="s">
        <v>10</v>
      </c>
      <c r="K10" s="8" t="s">
        <v>11</v>
      </c>
      <c r="L10" s="8" t="s">
        <v>12</v>
      </c>
    </row>
    <row r="11" spans="2:12" x14ac:dyDescent="0.25">
      <c r="B11" s="20" t="s">
        <v>13</v>
      </c>
      <c r="C11" s="21"/>
      <c r="D11" s="21"/>
      <c r="E11" s="21"/>
      <c r="F11" s="22"/>
      <c r="G11" s="2">
        <v>554994.1</v>
      </c>
      <c r="H11" s="2">
        <v>1241703</v>
      </c>
      <c r="I11" s="2">
        <v>1241703</v>
      </c>
      <c r="J11" s="2">
        <v>594270.52</v>
      </c>
      <c r="K11" s="2">
        <f>J11/G11*100</f>
        <v>107.07690766442384</v>
      </c>
      <c r="L11" s="2">
        <f>J11/I11*100</f>
        <v>47.859312573135441</v>
      </c>
    </row>
    <row r="12" spans="2:12" x14ac:dyDescent="0.25">
      <c r="B12" s="20" t="s">
        <v>14</v>
      </c>
      <c r="C12" s="21"/>
      <c r="D12" s="21"/>
      <c r="E12" s="21"/>
      <c r="F12" s="22"/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spans="2:12" x14ac:dyDescent="0.25">
      <c r="B13" s="11" t="s">
        <v>15</v>
      </c>
      <c r="C13" s="12"/>
      <c r="D13" s="12"/>
      <c r="E13" s="12"/>
      <c r="F13" s="13"/>
      <c r="G13" s="4">
        <v>554994.1</v>
      </c>
      <c r="H13" s="4">
        <v>1241703</v>
      </c>
      <c r="I13" s="4">
        <v>1241703</v>
      </c>
      <c r="J13" s="4">
        <v>594270.52</v>
      </c>
      <c r="K13" s="2">
        <f>J13/G13*100</f>
        <v>107.07690766442384</v>
      </c>
      <c r="L13" s="2">
        <f>J13/I13*100</f>
        <v>47.859312573135441</v>
      </c>
    </row>
    <row r="14" spans="2:12" x14ac:dyDescent="0.25">
      <c r="B14" s="27" t="s">
        <v>16</v>
      </c>
      <c r="C14" s="28"/>
      <c r="D14" s="28"/>
      <c r="E14" s="28"/>
      <c r="F14" s="29"/>
      <c r="G14" s="2">
        <v>563621.56999999995</v>
      </c>
      <c r="H14" s="2">
        <v>1241703</v>
      </c>
      <c r="I14" s="2">
        <v>1241703</v>
      </c>
      <c r="J14" s="2">
        <v>600859.94999999995</v>
      </c>
      <c r="K14" s="2">
        <f>J14/G14*100</f>
        <v>106.60698276682351</v>
      </c>
      <c r="L14" s="2">
        <f>J14/I14*100</f>
        <v>48.389989393598945</v>
      </c>
    </row>
    <row r="15" spans="2:12" x14ac:dyDescent="0.25">
      <c r="B15" s="20" t="s">
        <v>17</v>
      </c>
      <c r="C15" s="21"/>
      <c r="D15" s="21"/>
      <c r="E15" s="21"/>
      <c r="F15" s="22"/>
      <c r="G15" s="2">
        <v>237.58</v>
      </c>
      <c r="H15" s="2">
        <v>0</v>
      </c>
      <c r="I15" s="2">
        <v>0</v>
      </c>
      <c r="J15" s="2">
        <v>316.35000000000002</v>
      </c>
      <c r="K15" s="2">
        <f>J15/G15*100</f>
        <v>133.15514773970872</v>
      </c>
      <c r="L15" s="2" t="e">
        <f>J15/I15*100</f>
        <v>#DIV/0!</v>
      </c>
    </row>
    <row r="16" spans="2:12" x14ac:dyDescent="0.25">
      <c r="B16" s="11" t="s">
        <v>18</v>
      </c>
      <c r="C16" s="12"/>
      <c r="D16" s="12"/>
      <c r="E16" s="12"/>
      <c r="F16" s="13"/>
      <c r="G16" s="5">
        <f>SUM(G14:G15)</f>
        <v>563859.14999999991</v>
      </c>
      <c r="H16" s="5">
        <v>1241703</v>
      </c>
      <c r="I16" s="5">
        <v>1241703</v>
      </c>
      <c r="J16" s="5">
        <f>SUM(J14+J15)</f>
        <v>601176.29999999993</v>
      </c>
      <c r="K16" s="2">
        <f>J16/G16*100</f>
        <v>106.61816873948042</v>
      </c>
      <c r="L16" s="2">
        <f>J16/I16*100</f>
        <v>48.415466500443337</v>
      </c>
    </row>
    <row r="17" spans="2:12" x14ac:dyDescent="0.25">
      <c r="B17" s="11" t="s">
        <v>19</v>
      </c>
      <c r="C17" s="12"/>
      <c r="D17" s="12"/>
      <c r="E17" s="12"/>
      <c r="F17" s="13"/>
      <c r="G17" s="4">
        <v>-5946.25</v>
      </c>
      <c r="H17" s="4">
        <v>0</v>
      </c>
      <c r="I17" s="4">
        <v>0</v>
      </c>
      <c r="J17" s="4">
        <f>SUM(J13-J16)</f>
        <v>-6905.7799999999115</v>
      </c>
      <c r="K17" s="2">
        <f>J17/G17*100</f>
        <v>116.13672482656987</v>
      </c>
      <c r="L17" s="2" t="e">
        <f>J17/I17*100</f>
        <v>#DIV/0!</v>
      </c>
    </row>
    <row r="18" spans="2:12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5">
      <c r="B19" s="9" t="s">
        <v>20</v>
      </c>
      <c r="C19" s="10"/>
      <c r="D19" s="10"/>
      <c r="E19" s="10"/>
      <c r="F19" s="10"/>
      <c r="G19" s="1"/>
      <c r="H19" s="1"/>
      <c r="I19" s="1"/>
      <c r="J19" s="1"/>
      <c r="K19" s="1"/>
      <c r="L19" s="1"/>
    </row>
    <row r="20" spans="2:12" ht="25.5" x14ac:dyDescent="0.25">
      <c r="B20" s="14" t="s">
        <v>3</v>
      </c>
      <c r="C20" s="15"/>
      <c r="D20" s="15"/>
      <c r="E20" s="15"/>
      <c r="F20" s="16"/>
      <c r="G20" s="7" t="s">
        <v>35</v>
      </c>
      <c r="H20" s="7" t="s">
        <v>36</v>
      </c>
      <c r="I20" s="8" t="s">
        <v>37</v>
      </c>
      <c r="J20" s="7" t="s">
        <v>34</v>
      </c>
      <c r="K20" s="8" t="s">
        <v>4</v>
      </c>
      <c r="L20" s="8" t="s">
        <v>5</v>
      </c>
    </row>
    <row r="21" spans="2:12" x14ac:dyDescent="0.25">
      <c r="B21" s="17" t="s">
        <v>6</v>
      </c>
      <c r="C21" s="18"/>
      <c r="D21" s="18"/>
      <c r="E21" s="18"/>
      <c r="F21" s="19"/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</row>
    <row r="22" spans="2:12" x14ac:dyDescent="0.25">
      <c r="B22" s="20" t="s">
        <v>21</v>
      </c>
      <c r="C22" s="21"/>
      <c r="D22" s="21"/>
      <c r="E22" s="21"/>
      <c r="F22" s="22"/>
      <c r="G22" s="3"/>
      <c r="H22" s="3"/>
      <c r="I22" s="3"/>
      <c r="J22" s="3"/>
      <c r="K22" s="3"/>
      <c r="L22" s="3"/>
    </row>
    <row r="23" spans="2:12" x14ac:dyDescent="0.25">
      <c r="B23" s="20" t="s">
        <v>22</v>
      </c>
      <c r="C23" s="21"/>
      <c r="D23" s="21"/>
      <c r="E23" s="21"/>
      <c r="F23" s="22"/>
      <c r="G23" s="3"/>
      <c r="H23" s="3"/>
      <c r="I23" s="3"/>
      <c r="J23" s="3"/>
      <c r="K23" s="3"/>
      <c r="L23" s="3"/>
    </row>
    <row r="24" spans="2:12" x14ac:dyDescent="0.25">
      <c r="B24" s="11" t="s">
        <v>23</v>
      </c>
      <c r="C24" s="12"/>
      <c r="D24" s="12"/>
      <c r="E24" s="12"/>
      <c r="F24" s="13"/>
      <c r="G24" s="6"/>
      <c r="H24" s="6"/>
      <c r="I24" s="6"/>
      <c r="J24" s="6"/>
      <c r="K24" s="6"/>
      <c r="L24" s="6"/>
    </row>
    <row r="25" spans="2:12" x14ac:dyDescent="0.25">
      <c r="B25" s="20" t="s">
        <v>24</v>
      </c>
      <c r="C25" s="21"/>
      <c r="D25" s="21"/>
      <c r="E25" s="21"/>
      <c r="F25" s="22"/>
      <c r="G25" s="3"/>
      <c r="H25" s="3"/>
      <c r="I25" s="3"/>
      <c r="J25" s="3"/>
      <c r="K25" s="3"/>
      <c r="L25" s="3"/>
    </row>
    <row r="26" spans="2:12" x14ac:dyDescent="0.25">
      <c r="B26" s="20" t="s">
        <v>25</v>
      </c>
      <c r="C26" s="21"/>
      <c r="D26" s="21"/>
      <c r="E26" s="21"/>
      <c r="F26" s="22"/>
      <c r="G26" s="3"/>
      <c r="H26" s="3"/>
      <c r="I26" s="3"/>
      <c r="J26" s="3"/>
      <c r="K26" s="3"/>
      <c r="L26" s="3"/>
    </row>
    <row r="27" spans="2:12" x14ac:dyDescent="0.25">
      <c r="B27" s="11" t="s">
        <v>26</v>
      </c>
      <c r="C27" s="12"/>
      <c r="D27" s="12"/>
      <c r="E27" s="12"/>
      <c r="F27" s="13"/>
      <c r="G27" s="6"/>
      <c r="H27" s="6"/>
      <c r="I27" s="6"/>
      <c r="J27" s="6"/>
      <c r="K27" s="6"/>
      <c r="L27" s="6"/>
    </row>
    <row r="28" spans="2:12" x14ac:dyDescent="0.25">
      <c r="B28" s="11" t="s">
        <v>27</v>
      </c>
      <c r="C28" s="12"/>
      <c r="D28" s="12"/>
      <c r="E28" s="12"/>
      <c r="F28" s="13"/>
      <c r="G28" s="6"/>
      <c r="H28" s="6"/>
      <c r="I28" s="6"/>
      <c r="J28" s="6"/>
      <c r="K28" s="6"/>
      <c r="L28" s="6"/>
    </row>
    <row r="29" spans="2:1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5">
      <c r="B30" s="9" t="s">
        <v>32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2:12" x14ac:dyDescent="0.25">
      <c r="B31" s="9" t="s">
        <v>33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2:12" x14ac:dyDescent="0.25">
      <c r="B32" s="9" t="s">
        <v>28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2:12" x14ac:dyDescent="0.25">
      <c r="B33" s="9" t="s">
        <v>29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2:12" x14ac:dyDescent="0.25">
      <c r="B34" s="9" t="s">
        <v>30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2:12" x14ac:dyDescent="0.25">
      <c r="B35" s="9" t="s">
        <v>31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2:12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</sheetData>
  <mergeCells count="29">
    <mergeCell ref="B16:F16"/>
    <mergeCell ref="B1:L2"/>
    <mergeCell ref="B4:L4"/>
    <mergeCell ref="B6:L6"/>
    <mergeCell ref="B8:F8"/>
    <mergeCell ref="B9:F9"/>
    <mergeCell ref="B10:F10"/>
    <mergeCell ref="B11:F11"/>
    <mergeCell ref="B12:F12"/>
    <mergeCell ref="B13:F13"/>
    <mergeCell ref="B14:F14"/>
    <mergeCell ref="B15:F15"/>
    <mergeCell ref="B30:L30"/>
    <mergeCell ref="B17:F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31:L31"/>
    <mergeCell ref="B32:L32"/>
    <mergeCell ref="B33:L33"/>
    <mergeCell ref="B34:L34"/>
    <mergeCell ref="B35:L35"/>
  </mergeCells>
  <pageMargins left="0.7" right="0.7" top="0.75" bottom="0.75" header="0.3" footer="0.3"/>
  <pageSetup paperSize="9" scale="61" orientation="landscape" horizontalDpi="300" verticalDpi="300" r:id="rId1"/>
  <ignoredErrors>
    <ignoredError sqref="L17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5274-E0F7-4379-8F2A-C1E56ABBEAC1}">
  <sheetPr>
    <pageSetUpPr fitToPage="1"/>
  </sheetPr>
  <dimension ref="B1:N106"/>
  <sheetViews>
    <sheetView topLeftCell="A3" zoomScale="90" zoomScaleNormal="90" workbookViewId="0">
      <selection activeCell="J29" sqref="J29"/>
    </sheetView>
  </sheetViews>
  <sheetFormatPr defaultRowHeight="15" x14ac:dyDescent="0.25"/>
  <cols>
    <col min="1" max="5" width="10.7109375" customWidth="1"/>
    <col min="6" max="6" width="55.7109375" customWidth="1"/>
    <col min="7" max="10" width="25.7109375" customWidth="1"/>
    <col min="11" max="12" width="15.7109375" customWidth="1"/>
    <col min="14" max="14" width="11" bestFit="1" customWidth="1"/>
  </cols>
  <sheetData>
    <row r="1" spans="2:12" ht="15.75" x14ac:dyDescent="0.25">
      <c r="B1" s="50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2:1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5.75" x14ac:dyDescent="0.25">
      <c r="B3" s="25" t="s">
        <v>156</v>
      </c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x14ac:dyDescent="0.25">
      <c r="B5" s="25" t="s">
        <v>155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5.5" x14ac:dyDescent="0.25">
      <c r="B7" s="14" t="s">
        <v>3</v>
      </c>
      <c r="C7" s="15"/>
      <c r="D7" s="15"/>
      <c r="E7" s="15"/>
      <c r="F7" s="16"/>
      <c r="G7" s="7" t="s">
        <v>133</v>
      </c>
      <c r="H7" s="7" t="s">
        <v>36</v>
      </c>
      <c r="I7" s="8" t="s">
        <v>37</v>
      </c>
      <c r="J7" s="7" t="s">
        <v>34</v>
      </c>
      <c r="K7" s="8" t="s">
        <v>4</v>
      </c>
      <c r="L7" s="8" t="s">
        <v>5</v>
      </c>
    </row>
    <row r="8" spans="2:12" x14ac:dyDescent="0.25">
      <c r="B8" s="17" t="s">
        <v>6</v>
      </c>
      <c r="C8" s="18"/>
      <c r="D8" s="18"/>
      <c r="E8" s="18"/>
      <c r="F8" s="19"/>
      <c r="G8" s="8" t="s">
        <v>7</v>
      </c>
      <c r="H8" s="8" t="s">
        <v>8</v>
      </c>
      <c r="I8" s="8" t="s">
        <v>9</v>
      </c>
      <c r="J8" s="8" t="s">
        <v>10</v>
      </c>
      <c r="K8" s="8" t="s">
        <v>11</v>
      </c>
      <c r="L8" s="8" t="s">
        <v>12</v>
      </c>
    </row>
    <row r="9" spans="2:12" x14ac:dyDescent="0.25">
      <c r="B9" s="41"/>
      <c r="C9" s="41"/>
      <c r="D9" s="41"/>
      <c r="E9" s="41"/>
      <c r="F9" s="48" t="s">
        <v>154</v>
      </c>
      <c r="G9" s="36">
        <v>554994.1</v>
      </c>
      <c r="H9" s="36">
        <v>1241703</v>
      </c>
      <c r="I9" s="36">
        <v>1241703</v>
      </c>
      <c r="J9" s="36">
        <v>594270.52</v>
      </c>
      <c r="K9" s="37">
        <f>J9/G9*100</f>
        <v>107.07690766442384</v>
      </c>
      <c r="L9" s="36">
        <f>J9/I9*100</f>
        <v>47.859312573135441</v>
      </c>
    </row>
    <row r="10" spans="2:12" x14ac:dyDescent="0.25">
      <c r="B10" s="48" t="s">
        <v>153</v>
      </c>
      <c r="C10" s="41"/>
      <c r="D10" s="41"/>
      <c r="E10" s="41"/>
      <c r="F10" s="48" t="s">
        <v>152</v>
      </c>
      <c r="G10" s="36">
        <v>554994.1</v>
      </c>
      <c r="H10" s="36">
        <v>1241703</v>
      </c>
      <c r="I10" s="36">
        <v>1241703</v>
      </c>
      <c r="J10" s="36">
        <v>594270.52</v>
      </c>
      <c r="K10" s="37">
        <f>J10/G10*100</f>
        <v>107.07690766442384</v>
      </c>
      <c r="L10" s="36">
        <f>J10/I10*100</f>
        <v>47.859312573135441</v>
      </c>
    </row>
    <row r="11" spans="2:12" x14ac:dyDescent="0.25">
      <c r="B11" s="39"/>
      <c r="C11" s="46" t="s">
        <v>151</v>
      </c>
      <c r="D11" s="39"/>
      <c r="E11" s="39"/>
      <c r="F11" s="46" t="s">
        <v>54</v>
      </c>
      <c r="G11" s="45">
        <v>1200</v>
      </c>
      <c r="H11" s="45">
        <v>3600</v>
      </c>
      <c r="I11" s="45">
        <v>3600</v>
      </c>
      <c r="J11" s="45">
        <v>600</v>
      </c>
      <c r="K11" s="37">
        <f>J11/G11*100</f>
        <v>50</v>
      </c>
      <c r="L11" s="36">
        <f>J11/I11*100</f>
        <v>16.666666666666664</v>
      </c>
    </row>
    <row r="12" spans="2:12" x14ac:dyDescent="0.25">
      <c r="B12" s="39"/>
      <c r="C12" s="39"/>
      <c r="D12" s="46" t="s">
        <v>150</v>
      </c>
      <c r="E12" s="39"/>
      <c r="F12" s="46" t="s">
        <v>149</v>
      </c>
      <c r="G12" s="45">
        <v>1200</v>
      </c>
      <c r="H12" s="45">
        <v>3600</v>
      </c>
      <c r="I12" s="45">
        <v>3600</v>
      </c>
      <c r="J12" s="45">
        <v>600</v>
      </c>
      <c r="K12" s="37">
        <f>J12/G12*100</f>
        <v>50</v>
      </c>
      <c r="L12" s="36">
        <f>J12/I12*100</f>
        <v>16.666666666666664</v>
      </c>
    </row>
    <row r="13" spans="2:12" x14ac:dyDescent="0.25">
      <c r="B13" s="39"/>
      <c r="C13" s="39"/>
      <c r="D13" s="39"/>
      <c r="E13" s="46" t="s">
        <v>148</v>
      </c>
      <c r="F13" s="46" t="s">
        <v>147</v>
      </c>
      <c r="G13" s="45">
        <v>1200</v>
      </c>
      <c r="H13" s="45">
        <v>3600</v>
      </c>
      <c r="I13" s="45">
        <v>3600</v>
      </c>
      <c r="J13" s="45">
        <v>600</v>
      </c>
      <c r="K13" s="37">
        <f>J13/G13*100</f>
        <v>50</v>
      </c>
      <c r="L13" s="36">
        <f>J13/I13*100</f>
        <v>16.666666666666664</v>
      </c>
    </row>
    <row r="14" spans="2:12" x14ac:dyDescent="0.25">
      <c r="B14" s="39"/>
      <c r="C14" s="46" t="s">
        <v>146</v>
      </c>
      <c r="D14" s="39"/>
      <c r="E14" s="39"/>
      <c r="F14" s="46" t="s">
        <v>145</v>
      </c>
      <c r="G14" s="45">
        <v>98160.58</v>
      </c>
      <c r="H14" s="45">
        <v>196450</v>
      </c>
      <c r="I14" s="45">
        <v>196450</v>
      </c>
      <c r="J14" s="45">
        <v>96752.37</v>
      </c>
      <c r="K14" s="37">
        <f>J14/G14*100</f>
        <v>98.565401712174065</v>
      </c>
      <c r="L14" s="36">
        <f>J14/I14*100</f>
        <v>49.250379231356575</v>
      </c>
    </row>
    <row r="15" spans="2:12" x14ac:dyDescent="0.25">
      <c r="B15" s="39"/>
      <c r="C15" s="39"/>
      <c r="D15" s="46" t="s">
        <v>144</v>
      </c>
      <c r="E15" s="39"/>
      <c r="F15" s="46" t="s">
        <v>143</v>
      </c>
      <c r="G15" s="45">
        <v>98160.58</v>
      </c>
      <c r="H15" s="45">
        <v>196450</v>
      </c>
      <c r="I15" s="45">
        <v>196450</v>
      </c>
      <c r="J15" s="45">
        <v>96752.37</v>
      </c>
      <c r="K15" s="37">
        <f>J15/G15*100</f>
        <v>98.565401712174065</v>
      </c>
      <c r="L15" s="36">
        <f>J15/I15*100</f>
        <v>49.250379231356575</v>
      </c>
    </row>
    <row r="16" spans="2:12" x14ac:dyDescent="0.25">
      <c r="B16" s="39"/>
      <c r="C16" s="39"/>
      <c r="D16" s="39"/>
      <c r="E16" s="46" t="s">
        <v>142</v>
      </c>
      <c r="F16" s="46" t="s">
        <v>141</v>
      </c>
      <c r="G16" s="45">
        <v>98160.58</v>
      </c>
      <c r="H16" s="45">
        <v>196450</v>
      </c>
      <c r="I16" s="45">
        <v>196450</v>
      </c>
      <c r="J16" s="45">
        <v>96752.37</v>
      </c>
      <c r="K16" s="37">
        <f>J16/G16*100</f>
        <v>98.565401712174065</v>
      </c>
      <c r="L16" s="36">
        <f>J16/I16*100</f>
        <v>49.250379231356575</v>
      </c>
    </row>
    <row r="17" spans="2:12" x14ac:dyDescent="0.25">
      <c r="B17" s="39"/>
      <c r="C17" s="40">
        <v>66</v>
      </c>
      <c r="D17" s="39"/>
      <c r="E17" s="46"/>
      <c r="F17" s="46" t="s">
        <v>140</v>
      </c>
      <c r="G17" s="45">
        <v>0</v>
      </c>
      <c r="H17" s="45">
        <v>0</v>
      </c>
      <c r="I17" s="45">
        <v>0</v>
      </c>
      <c r="J17" s="45">
        <v>800</v>
      </c>
      <c r="K17" s="37" t="e">
        <f>J17/G17*100</f>
        <v>#DIV/0!</v>
      </c>
      <c r="L17" s="36" t="e">
        <f>J17/I17*100</f>
        <v>#DIV/0!</v>
      </c>
    </row>
    <row r="18" spans="2:12" x14ac:dyDescent="0.25">
      <c r="B18" s="39"/>
      <c r="C18" s="39"/>
      <c r="D18" s="40">
        <v>663</v>
      </c>
      <c r="E18" s="46"/>
      <c r="F18" s="46" t="s">
        <v>139</v>
      </c>
      <c r="G18" s="45">
        <v>0</v>
      </c>
      <c r="H18" s="45">
        <v>0</v>
      </c>
      <c r="I18" s="45">
        <v>0</v>
      </c>
      <c r="J18" s="45">
        <v>800</v>
      </c>
      <c r="K18" s="37" t="e">
        <f>J18/G18*100</f>
        <v>#DIV/0!</v>
      </c>
      <c r="L18" s="36" t="e">
        <f>J18/I18*100</f>
        <v>#DIV/0!</v>
      </c>
    </row>
    <row r="19" spans="2:12" x14ac:dyDescent="0.25">
      <c r="B19" s="39"/>
      <c r="C19" s="39"/>
      <c r="D19" s="39"/>
      <c r="E19" s="49">
        <v>6631</v>
      </c>
      <c r="F19" s="46" t="s">
        <v>138</v>
      </c>
      <c r="G19" s="45">
        <v>0</v>
      </c>
      <c r="H19" s="45">
        <v>0</v>
      </c>
      <c r="I19" s="45">
        <v>0</v>
      </c>
      <c r="J19" s="45">
        <v>800</v>
      </c>
      <c r="K19" s="37" t="e">
        <f>J19/G19*100</f>
        <v>#DIV/0!</v>
      </c>
      <c r="L19" s="36" t="e">
        <f>J19/I19*100</f>
        <v>#DIV/0!</v>
      </c>
    </row>
    <row r="20" spans="2:12" x14ac:dyDescent="0.25">
      <c r="B20" s="39"/>
      <c r="C20" s="46" t="s">
        <v>137</v>
      </c>
      <c r="D20" s="39"/>
      <c r="E20" s="39"/>
      <c r="F20" s="46" t="s">
        <v>134</v>
      </c>
      <c r="G20" s="45">
        <v>455633.52</v>
      </c>
      <c r="H20" s="45">
        <v>1041653</v>
      </c>
      <c r="I20" s="45">
        <v>1041653</v>
      </c>
      <c r="J20" s="45">
        <v>496118.15</v>
      </c>
      <c r="K20" s="37">
        <f>J20/G20*100</f>
        <v>108.88534934830957</v>
      </c>
      <c r="L20" s="36">
        <f>J20/I20*100</f>
        <v>47.627967278930697</v>
      </c>
    </row>
    <row r="21" spans="2:12" x14ac:dyDescent="0.25">
      <c r="B21" s="39"/>
      <c r="C21" s="39"/>
      <c r="D21" s="46" t="s">
        <v>136</v>
      </c>
      <c r="E21" s="39"/>
      <c r="F21" s="46" t="s">
        <v>134</v>
      </c>
      <c r="G21" s="45">
        <v>455633.52</v>
      </c>
      <c r="H21" s="45">
        <v>1041653</v>
      </c>
      <c r="I21" s="45">
        <v>1041653</v>
      </c>
      <c r="J21" s="45">
        <v>496118.15</v>
      </c>
      <c r="K21" s="37">
        <f>J21/G21*100</f>
        <v>108.88534934830957</v>
      </c>
      <c r="L21" s="36">
        <f>J21/I21*100</f>
        <v>47.627967278930697</v>
      </c>
    </row>
    <row r="22" spans="2:12" x14ac:dyDescent="0.25">
      <c r="B22" s="39"/>
      <c r="C22" s="39"/>
      <c r="D22" s="39"/>
      <c r="E22" s="46" t="s">
        <v>135</v>
      </c>
      <c r="F22" s="46" t="s">
        <v>134</v>
      </c>
      <c r="G22" s="45">
        <v>455633.52</v>
      </c>
      <c r="H22" s="45">
        <v>1041653</v>
      </c>
      <c r="I22" s="45">
        <v>1041653</v>
      </c>
      <c r="J22" s="45">
        <v>496118.15</v>
      </c>
      <c r="K22" s="37">
        <f>J22/G22*100</f>
        <v>108.88534934830957</v>
      </c>
      <c r="L22" s="36">
        <f>J22/I22*100</f>
        <v>47.627967278930697</v>
      </c>
    </row>
    <row r="23" spans="2:12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25.5" x14ac:dyDescent="0.25">
      <c r="B26" s="14" t="s">
        <v>3</v>
      </c>
      <c r="C26" s="15"/>
      <c r="D26" s="15"/>
      <c r="E26" s="15"/>
      <c r="F26" s="16"/>
      <c r="G26" s="7" t="s">
        <v>133</v>
      </c>
      <c r="H26" s="7" t="s">
        <v>36</v>
      </c>
      <c r="I26" s="8" t="s">
        <v>37</v>
      </c>
      <c r="J26" s="7" t="s">
        <v>34</v>
      </c>
      <c r="K26" s="8" t="s">
        <v>4</v>
      </c>
      <c r="L26" s="8" t="s">
        <v>5</v>
      </c>
    </row>
    <row r="27" spans="2:12" x14ac:dyDescent="0.25">
      <c r="B27" s="17" t="s">
        <v>6</v>
      </c>
      <c r="C27" s="18"/>
      <c r="D27" s="18"/>
      <c r="E27" s="18"/>
      <c r="F27" s="19"/>
      <c r="G27" s="8" t="s">
        <v>7</v>
      </c>
      <c r="H27" s="8" t="s">
        <v>8</v>
      </c>
      <c r="I27" s="8" t="s">
        <v>9</v>
      </c>
      <c r="J27" s="8" t="s">
        <v>10</v>
      </c>
      <c r="K27" s="8" t="s">
        <v>11</v>
      </c>
      <c r="L27" s="8" t="s">
        <v>12</v>
      </c>
    </row>
    <row r="28" spans="2:12" x14ac:dyDescent="0.25">
      <c r="B28" s="41"/>
      <c r="C28" s="41"/>
      <c r="D28" s="41"/>
      <c r="E28" s="41"/>
      <c r="F28" s="48" t="s">
        <v>132</v>
      </c>
      <c r="G28" s="36">
        <f>SUM(G29+G76)</f>
        <v>563858.57999999996</v>
      </c>
      <c r="H28" s="36">
        <v>1241703</v>
      </c>
      <c r="I28" s="36">
        <v>1241703</v>
      </c>
      <c r="J28" s="36">
        <v>601176.30000000005</v>
      </c>
      <c r="K28" s="36">
        <f>J28/G28*100</f>
        <v>106.61827651891014</v>
      </c>
      <c r="L28" s="36">
        <f>J28/I28*100</f>
        <v>48.415466500443344</v>
      </c>
    </row>
    <row r="29" spans="2:12" x14ac:dyDescent="0.25">
      <c r="B29" s="48" t="s">
        <v>8</v>
      </c>
      <c r="C29" s="41"/>
      <c r="D29" s="41"/>
      <c r="E29" s="41"/>
      <c r="F29" s="48" t="s">
        <v>131</v>
      </c>
      <c r="G29" s="36">
        <v>563621</v>
      </c>
      <c r="H29" s="36">
        <v>1241703</v>
      </c>
      <c r="I29" s="36">
        <v>1241703</v>
      </c>
      <c r="J29" s="36">
        <v>600859.94999999995</v>
      </c>
      <c r="K29" s="36">
        <f>J29/G29*100</f>
        <v>106.60709058037226</v>
      </c>
      <c r="L29" s="36">
        <f>J29/I29*100</f>
        <v>48.389989393598945</v>
      </c>
    </row>
    <row r="30" spans="2:12" x14ac:dyDescent="0.25">
      <c r="B30" s="39"/>
      <c r="C30" s="46" t="s">
        <v>130</v>
      </c>
      <c r="D30" s="39"/>
      <c r="E30" s="39"/>
      <c r="F30" s="46" t="s">
        <v>129</v>
      </c>
      <c r="G30" s="45">
        <v>395495.49</v>
      </c>
      <c r="H30" s="45">
        <v>866053</v>
      </c>
      <c r="I30" s="45">
        <v>866053</v>
      </c>
      <c r="J30" s="45">
        <v>441310.21</v>
      </c>
      <c r="K30" s="36">
        <f>J30/G30*100</f>
        <v>111.58413209718272</v>
      </c>
      <c r="L30" s="36">
        <f>J30/I30*100</f>
        <v>50.956489960776075</v>
      </c>
    </row>
    <row r="31" spans="2:12" x14ac:dyDescent="0.25">
      <c r="B31" s="39"/>
      <c r="C31" s="39"/>
      <c r="D31" s="46" t="s">
        <v>128</v>
      </c>
      <c r="E31" s="39"/>
      <c r="F31" s="46" t="s">
        <v>127</v>
      </c>
      <c r="G31" s="45">
        <f>SUM(G32:G34)</f>
        <v>325380.87</v>
      </c>
      <c r="H31" s="45">
        <v>719359</v>
      </c>
      <c r="I31" s="45">
        <v>719359</v>
      </c>
      <c r="J31" s="45">
        <v>364829.28</v>
      </c>
      <c r="K31" s="36">
        <f>J31/G31*100</f>
        <v>112.12376437496157</v>
      </c>
      <c r="L31" s="36">
        <f>J31/I31*100</f>
        <v>50.715884558335965</v>
      </c>
    </row>
    <row r="32" spans="2:12" x14ac:dyDescent="0.25">
      <c r="B32" s="39"/>
      <c r="C32" s="39"/>
      <c r="D32" s="39"/>
      <c r="E32" s="46" t="s">
        <v>126</v>
      </c>
      <c r="F32" s="46" t="s">
        <v>125</v>
      </c>
      <c r="G32" s="45">
        <v>274672.64000000001</v>
      </c>
      <c r="H32" s="45">
        <v>631430</v>
      </c>
      <c r="I32" s="45">
        <v>631430</v>
      </c>
      <c r="J32" s="45">
        <v>320481.32</v>
      </c>
      <c r="K32" s="36">
        <f>J32/G32*100</f>
        <v>116.67755477939122</v>
      </c>
      <c r="L32" s="36">
        <f>J32/I32*100</f>
        <v>50.754845351028621</v>
      </c>
    </row>
    <row r="33" spans="2:14" x14ac:dyDescent="0.25">
      <c r="B33" s="39"/>
      <c r="C33" s="39"/>
      <c r="D33" s="39"/>
      <c r="E33" s="46" t="s">
        <v>124</v>
      </c>
      <c r="F33" s="46" t="s">
        <v>123</v>
      </c>
      <c r="G33" s="45">
        <v>0</v>
      </c>
      <c r="H33" s="45">
        <v>1500</v>
      </c>
      <c r="I33" s="45">
        <v>1500</v>
      </c>
      <c r="J33" s="45">
        <v>592.9</v>
      </c>
      <c r="K33" s="36" t="e">
        <f>J33/G33*100</f>
        <v>#DIV/0!</v>
      </c>
      <c r="L33" s="36">
        <f>J33/I33*100</f>
        <v>39.526666666666664</v>
      </c>
    </row>
    <row r="34" spans="2:14" x14ac:dyDescent="0.25">
      <c r="B34" s="39"/>
      <c r="C34" s="39"/>
      <c r="D34" s="39"/>
      <c r="E34" s="46" t="s">
        <v>122</v>
      </c>
      <c r="F34" s="46" t="s">
        <v>121</v>
      </c>
      <c r="G34" s="45">
        <v>50708.23</v>
      </c>
      <c r="H34" s="45">
        <v>86429</v>
      </c>
      <c r="I34" s="45">
        <v>86429</v>
      </c>
      <c r="J34" s="45">
        <v>43755.06</v>
      </c>
      <c r="K34" s="36">
        <f>J34/G34*100</f>
        <v>86.287886601445166</v>
      </c>
      <c r="L34" s="36">
        <f>J34/I34*100</f>
        <v>50.625438220967503</v>
      </c>
    </row>
    <row r="35" spans="2:14" x14ac:dyDescent="0.25">
      <c r="B35" s="39"/>
      <c r="C35" s="39"/>
      <c r="D35" s="46" t="s">
        <v>120</v>
      </c>
      <c r="E35" s="39"/>
      <c r="F35" s="46" t="s">
        <v>118</v>
      </c>
      <c r="G35" s="45">
        <v>16426.72</v>
      </c>
      <c r="H35" s="45">
        <v>28000</v>
      </c>
      <c r="I35" s="45">
        <v>28000</v>
      </c>
      <c r="J35" s="45">
        <v>16284.2</v>
      </c>
      <c r="K35" s="36">
        <f>J35/G35*100</f>
        <v>99.132389180554597</v>
      </c>
      <c r="L35" s="36">
        <f>J35/I35*100</f>
        <v>58.157857142857154</v>
      </c>
    </row>
    <row r="36" spans="2:14" x14ac:dyDescent="0.25">
      <c r="B36" s="39"/>
      <c r="C36" s="39"/>
      <c r="D36" s="39"/>
      <c r="E36" s="46" t="s">
        <v>119</v>
      </c>
      <c r="F36" s="46" t="s">
        <v>118</v>
      </c>
      <c r="G36" s="45">
        <v>16426.72</v>
      </c>
      <c r="H36" s="45">
        <v>28000</v>
      </c>
      <c r="I36" s="45">
        <v>28000</v>
      </c>
      <c r="J36" s="45">
        <v>16284.2</v>
      </c>
      <c r="K36" s="36">
        <f>J36/G36*100</f>
        <v>99.132389180554597</v>
      </c>
      <c r="L36" s="36">
        <f>J36/I36*100</f>
        <v>58.157857142857154</v>
      </c>
    </row>
    <row r="37" spans="2:14" x14ac:dyDescent="0.25">
      <c r="B37" s="39"/>
      <c r="C37" s="39"/>
      <c r="D37" s="46" t="s">
        <v>117</v>
      </c>
      <c r="E37" s="39"/>
      <c r="F37" s="46" t="s">
        <v>116</v>
      </c>
      <c r="G37" s="45">
        <v>53687.9</v>
      </c>
      <c r="H37" s="45">
        <v>118694</v>
      </c>
      <c r="I37" s="45">
        <v>118694</v>
      </c>
      <c r="J37" s="45">
        <v>60196.73</v>
      </c>
      <c r="K37" s="36">
        <f>J37/G37*100</f>
        <v>112.12345798587764</v>
      </c>
      <c r="L37" s="36">
        <f>J37/I37*100</f>
        <v>50.715899708494113</v>
      </c>
    </row>
    <row r="38" spans="2:14" x14ac:dyDescent="0.25">
      <c r="B38" s="39"/>
      <c r="C38" s="39"/>
      <c r="D38" s="39"/>
      <c r="E38" s="46" t="s">
        <v>115</v>
      </c>
      <c r="F38" s="46" t="s">
        <v>114</v>
      </c>
      <c r="G38" s="45">
        <v>53687.9</v>
      </c>
      <c r="H38" s="45">
        <v>118694</v>
      </c>
      <c r="I38" s="45">
        <v>118694</v>
      </c>
      <c r="J38" s="45">
        <v>60196.73</v>
      </c>
      <c r="K38" s="36">
        <f>J38/G38*100</f>
        <v>112.12345798587764</v>
      </c>
      <c r="L38" s="36">
        <f>J38/I38*100</f>
        <v>50.715899708494113</v>
      </c>
    </row>
    <row r="39" spans="2:14" x14ac:dyDescent="0.25">
      <c r="B39" s="39"/>
      <c r="C39" s="46" t="s">
        <v>113</v>
      </c>
      <c r="D39" s="39"/>
      <c r="E39" s="39"/>
      <c r="F39" s="46" t="s">
        <v>112</v>
      </c>
      <c r="G39" s="45">
        <v>161052.46</v>
      </c>
      <c r="H39" s="45">
        <v>368250</v>
      </c>
      <c r="I39" s="45">
        <v>368250</v>
      </c>
      <c r="J39" s="45">
        <v>144473.73000000001</v>
      </c>
      <c r="K39" s="36">
        <f>J39/G39*100</f>
        <v>89.706006353457752</v>
      </c>
      <c r="L39" s="36">
        <f>J39/I39*100</f>
        <v>39.232513238289208</v>
      </c>
    </row>
    <row r="40" spans="2:14" x14ac:dyDescent="0.25">
      <c r="B40" s="39"/>
      <c r="C40" s="39"/>
      <c r="D40" s="46" t="s">
        <v>111</v>
      </c>
      <c r="E40" s="39"/>
      <c r="F40" s="46" t="s">
        <v>110</v>
      </c>
      <c r="G40" s="45">
        <v>8186.79</v>
      </c>
      <c r="H40" s="45">
        <v>20500</v>
      </c>
      <c r="I40" s="45">
        <v>20500</v>
      </c>
      <c r="J40" s="45">
        <v>6650.14</v>
      </c>
      <c r="K40" s="36">
        <f>J40/G40*100</f>
        <v>81.230128047745211</v>
      </c>
      <c r="L40" s="36">
        <f>J40/I40*100</f>
        <v>32.439707317073172</v>
      </c>
    </row>
    <row r="41" spans="2:14" x14ac:dyDescent="0.25">
      <c r="B41" s="39"/>
      <c r="C41" s="39"/>
      <c r="D41" s="39"/>
      <c r="E41" s="46" t="s">
        <v>109</v>
      </c>
      <c r="F41" s="46" t="s">
        <v>108</v>
      </c>
      <c r="G41" s="45">
        <v>2476.87</v>
      </c>
      <c r="H41" s="45">
        <v>6000</v>
      </c>
      <c r="I41" s="45">
        <v>6000</v>
      </c>
      <c r="J41" s="45">
        <v>1965.32</v>
      </c>
      <c r="K41" s="36">
        <f>J41/G41*100</f>
        <v>79.346917682397546</v>
      </c>
      <c r="L41" s="36">
        <f>J41/I41*100</f>
        <v>32.755333333333333</v>
      </c>
      <c r="N41" s="47"/>
    </row>
    <row r="42" spans="2:14" x14ac:dyDescent="0.25">
      <c r="B42" s="39"/>
      <c r="C42" s="39"/>
      <c r="D42" s="39"/>
      <c r="E42" s="46" t="s">
        <v>107</v>
      </c>
      <c r="F42" s="46" t="s">
        <v>106</v>
      </c>
      <c r="G42" s="45">
        <v>5004.92</v>
      </c>
      <c r="H42" s="45">
        <v>10500</v>
      </c>
      <c r="I42" s="45">
        <v>10500</v>
      </c>
      <c r="J42" s="45">
        <v>4344.82</v>
      </c>
      <c r="K42" s="36">
        <f>J42/G42*100</f>
        <v>86.810977997650312</v>
      </c>
      <c r="L42" s="36">
        <f>J42/I42*100</f>
        <v>41.379238095238094</v>
      </c>
    </row>
    <row r="43" spans="2:14" x14ac:dyDescent="0.25">
      <c r="B43" s="39"/>
      <c r="C43" s="39"/>
      <c r="D43" s="39"/>
      <c r="E43" s="46" t="s">
        <v>105</v>
      </c>
      <c r="F43" s="46" t="s">
        <v>104</v>
      </c>
      <c r="G43" s="45">
        <v>705</v>
      </c>
      <c r="H43" s="45">
        <v>4000</v>
      </c>
      <c r="I43" s="45">
        <v>4000</v>
      </c>
      <c r="J43" s="45">
        <v>340</v>
      </c>
      <c r="K43" s="36">
        <f>J43/G43*100</f>
        <v>48.226950354609926</v>
      </c>
      <c r="L43" s="36">
        <f>J43/I43*100</f>
        <v>8.5</v>
      </c>
    </row>
    <row r="44" spans="2:14" x14ac:dyDescent="0.25">
      <c r="B44" s="39"/>
      <c r="C44" s="39"/>
      <c r="D44" s="46" t="s">
        <v>103</v>
      </c>
      <c r="E44" s="39"/>
      <c r="F44" s="46" t="s">
        <v>102</v>
      </c>
      <c r="G44" s="45">
        <v>122363.39</v>
      </c>
      <c r="H44" s="45">
        <v>281500</v>
      </c>
      <c r="I44" s="45">
        <v>281500</v>
      </c>
      <c r="J44" s="45">
        <v>109931.65</v>
      </c>
      <c r="K44" s="36">
        <f>J44/G44*100</f>
        <v>89.840310896911234</v>
      </c>
      <c r="L44" s="36">
        <f>J44/I44*100</f>
        <v>39.052095914742452</v>
      </c>
    </row>
    <row r="45" spans="2:14" x14ac:dyDescent="0.25">
      <c r="B45" s="39"/>
      <c r="C45" s="39"/>
      <c r="D45" s="39"/>
      <c r="E45" s="46" t="s">
        <v>101</v>
      </c>
      <c r="F45" s="46" t="s">
        <v>100</v>
      </c>
      <c r="G45" s="45">
        <v>16448.13</v>
      </c>
      <c r="H45" s="45">
        <v>40000</v>
      </c>
      <c r="I45" s="45">
        <v>40000</v>
      </c>
      <c r="J45" s="45">
        <v>14615.53</v>
      </c>
      <c r="K45" s="36">
        <f>J45/G45*100</f>
        <v>88.858307904910774</v>
      </c>
      <c r="L45" s="36">
        <f>J45/I45*100</f>
        <v>36.538825000000003</v>
      </c>
    </row>
    <row r="46" spans="2:14" x14ac:dyDescent="0.25">
      <c r="B46" s="39"/>
      <c r="C46" s="39"/>
      <c r="D46" s="39"/>
      <c r="E46" s="46" t="s">
        <v>99</v>
      </c>
      <c r="F46" s="46" t="s">
        <v>98</v>
      </c>
      <c r="G46" s="45">
        <v>57348.13</v>
      </c>
      <c r="H46" s="45">
        <v>120000</v>
      </c>
      <c r="I46" s="45">
        <v>120000</v>
      </c>
      <c r="J46" s="45">
        <v>61269.43</v>
      </c>
      <c r="K46" s="36">
        <f>J46/G46*100</f>
        <v>106.83771205791714</v>
      </c>
      <c r="L46" s="36">
        <f>J46/I46*100</f>
        <v>51.057858333333343</v>
      </c>
    </row>
    <row r="47" spans="2:14" x14ac:dyDescent="0.25">
      <c r="B47" s="39"/>
      <c r="C47" s="39"/>
      <c r="D47" s="39"/>
      <c r="E47" s="46" t="s">
        <v>97</v>
      </c>
      <c r="F47" s="46" t="s">
        <v>96</v>
      </c>
      <c r="G47" s="45">
        <v>37295.64</v>
      </c>
      <c r="H47" s="45">
        <v>102000</v>
      </c>
      <c r="I47" s="45">
        <v>102000</v>
      </c>
      <c r="J47" s="45">
        <v>26183.87</v>
      </c>
      <c r="K47" s="36">
        <f>J47/G47*100</f>
        <v>70.206249309570765</v>
      </c>
      <c r="L47" s="36">
        <f>J47/I47*100</f>
        <v>25.670460784313725</v>
      </c>
    </row>
    <row r="48" spans="2:14" x14ac:dyDescent="0.25">
      <c r="B48" s="39"/>
      <c r="C48" s="39"/>
      <c r="D48" s="39"/>
      <c r="E48" s="46" t="s">
        <v>95</v>
      </c>
      <c r="F48" s="46" t="s">
        <v>94</v>
      </c>
      <c r="G48" s="45">
        <v>7246.73</v>
      </c>
      <c r="H48" s="45">
        <v>8000</v>
      </c>
      <c r="I48" s="45">
        <v>8000</v>
      </c>
      <c r="J48" s="45">
        <v>2628.05</v>
      </c>
      <c r="K48" s="36">
        <f>J48/G48*100</f>
        <v>36.265322428184852</v>
      </c>
      <c r="L48" s="36">
        <f>J48/I48*100</f>
        <v>32.850625000000001</v>
      </c>
    </row>
    <row r="49" spans="2:12" x14ac:dyDescent="0.25">
      <c r="B49" s="39"/>
      <c r="C49" s="39"/>
      <c r="D49" s="39"/>
      <c r="E49" s="46" t="s">
        <v>93</v>
      </c>
      <c r="F49" s="46" t="s">
        <v>92</v>
      </c>
      <c r="G49" s="45">
        <v>673.42</v>
      </c>
      <c r="H49" s="45">
        <v>5500</v>
      </c>
      <c r="I49" s="45">
        <v>5500</v>
      </c>
      <c r="J49" s="45">
        <v>3548.64</v>
      </c>
      <c r="K49" s="36">
        <f>J49/G49*100</f>
        <v>526.95791630780195</v>
      </c>
      <c r="L49" s="36">
        <f>J49/I49*100</f>
        <v>64.520727272727271</v>
      </c>
    </row>
    <row r="50" spans="2:12" x14ac:dyDescent="0.25">
      <c r="B50" s="39"/>
      <c r="C50" s="39"/>
      <c r="D50" s="39"/>
      <c r="E50" s="46" t="s">
        <v>91</v>
      </c>
      <c r="F50" s="46" t="s">
        <v>90</v>
      </c>
      <c r="G50" s="45">
        <v>3351.34</v>
      </c>
      <c r="H50" s="45">
        <v>6000</v>
      </c>
      <c r="I50" s="45">
        <v>6000</v>
      </c>
      <c r="J50" s="45">
        <v>1686.13</v>
      </c>
      <c r="K50" s="36">
        <f>J50/G50*100</f>
        <v>50.312113960385993</v>
      </c>
      <c r="L50" s="36">
        <f>J50/I50*100</f>
        <v>28.102166666666665</v>
      </c>
    </row>
    <row r="51" spans="2:12" x14ac:dyDescent="0.25">
      <c r="B51" s="39"/>
      <c r="C51" s="39"/>
      <c r="D51" s="46" t="s">
        <v>89</v>
      </c>
      <c r="E51" s="39"/>
      <c r="F51" s="46" t="s">
        <v>88</v>
      </c>
      <c r="G51" s="45">
        <v>29949.85</v>
      </c>
      <c r="H51" s="45">
        <v>62450</v>
      </c>
      <c r="I51" s="45">
        <v>62450</v>
      </c>
      <c r="J51" s="45">
        <v>27486.85</v>
      </c>
      <c r="K51" s="36">
        <f>J51/G51*100</f>
        <v>91.776252635655936</v>
      </c>
      <c r="L51" s="36">
        <f>J51/I51*100</f>
        <v>44.014171337069655</v>
      </c>
    </row>
    <row r="52" spans="2:12" x14ac:dyDescent="0.25">
      <c r="B52" s="39"/>
      <c r="C52" s="39"/>
      <c r="D52" s="39"/>
      <c r="E52" s="46" t="s">
        <v>87</v>
      </c>
      <c r="F52" s="46" t="s">
        <v>86</v>
      </c>
      <c r="G52" s="45">
        <v>1856.38</v>
      </c>
      <c r="H52" s="45">
        <v>4700</v>
      </c>
      <c r="I52" s="45">
        <v>4700</v>
      </c>
      <c r="J52" s="45">
        <v>2174.91</v>
      </c>
      <c r="K52" s="36">
        <f>J52/G52*100</f>
        <v>117.15866363567801</v>
      </c>
      <c r="L52" s="36">
        <f>J52/I52*100</f>
        <v>46.274680851063827</v>
      </c>
    </row>
    <row r="53" spans="2:12" x14ac:dyDescent="0.25">
      <c r="B53" s="39"/>
      <c r="C53" s="39"/>
      <c r="D53" s="39"/>
      <c r="E53" s="46" t="s">
        <v>85</v>
      </c>
      <c r="F53" s="46" t="s">
        <v>84</v>
      </c>
      <c r="G53" s="45">
        <v>8109.4</v>
      </c>
      <c r="H53" s="45">
        <v>10000</v>
      </c>
      <c r="I53" s="45">
        <v>10000</v>
      </c>
      <c r="J53" s="45">
        <v>5269.79</v>
      </c>
      <c r="K53" s="36">
        <f>J53/G53*100</f>
        <v>64.983722593533429</v>
      </c>
      <c r="L53" s="36">
        <f>J53/I53*100</f>
        <v>52.697899999999997</v>
      </c>
    </row>
    <row r="54" spans="2:12" x14ac:dyDescent="0.25">
      <c r="B54" s="39"/>
      <c r="C54" s="39"/>
      <c r="D54" s="39"/>
      <c r="E54" s="46" t="s">
        <v>83</v>
      </c>
      <c r="F54" s="46" t="s">
        <v>82</v>
      </c>
      <c r="G54" s="45">
        <v>546.94000000000005</v>
      </c>
      <c r="H54" s="45">
        <v>3500</v>
      </c>
      <c r="I54" s="45">
        <v>3500</v>
      </c>
      <c r="J54" s="45">
        <v>288.45</v>
      </c>
      <c r="K54" s="36">
        <f>J54/G54*100</f>
        <v>52.738874465206408</v>
      </c>
      <c r="L54" s="36">
        <f>J54/I54*100</f>
        <v>8.2414285714285711</v>
      </c>
    </row>
    <row r="55" spans="2:12" x14ac:dyDescent="0.25">
      <c r="B55" s="39"/>
      <c r="C55" s="39"/>
      <c r="D55" s="39"/>
      <c r="E55" s="46" t="s">
        <v>81</v>
      </c>
      <c r="F55" s="46" t="s">
        <v>80</v>
      </c>
      <c r="G55" s="45">
        <v>7232.27</v>
      </c>
      <c r="H55" s="45">
        <v>21150</v>
      </c>
      <c r="I55" s="45">
        <v>21150</v>
      </c>
      <c r="J55" s="45">
        <v>10856.46</v>
      </c>
      <c r="K55" s="36">
        <f>J55/G55*100</f>
        <v>150.11137581976334</v>
      </c>
      <c r="L55" s="36">
        <f>J55/I55*100</f>
        <v>51.330780141843967</v>
      </c>
    </row>
    <row r="56" spans="2:12" x14ac:dyDescent="0.25">
      <c r="B56" s="39"/>
      <c r="C56" s="39"/>
      <c r="D56" s="39"/>
      <c r="E56" s="46" t="s">
        <v>79</v>
      </c>
      <c r="F56" s="46" t="s">
        <v>78</v>
      </c>
      <c r="G56" s="45">
        <v>5005</v>
      </c>
      <c r="H56" s="45">
        <v>8600</v>
      </c>
      <c r="I56" s="45">
        <v>8600</v>
      </c>
      <c r="J56" s="45">
        <v>4290</v>
      </c>
      <c r="K56" s="36">
        <f>J56/G56*100</f>
        <v>85.714285714285708</v>
      </c>
      <c r="L56" s="36">
        <f>J56/I56*100</f>
        <v>49.883720930232556</v>
      </c>
    </row>
    <row r="57" spans="2:12" x14ac:dyDescent="0.25">
      <c r="B57" s="39"/>
      <c r="C57" s="39"/>
      <c r="D57" s="39"/>
      <c r="E57" s="46" t="s">
        <v>77</v>
      </c>
      <c r="F57" s="46" t="s">
        <v>76</v>
      </c>
      <c r="G57" s="45">
        <v>3273.15</v>
      </c>
      <c r="H57" s="45">
        <v>6500</v>
      </c>
      <c r="I57" s="45">
        <v>6500</v>
      </c>
      <c r="J57" s="45">
        <v>1221.52</v>
      </c>
      <c r="K57" s="36">
        <f>J57/G57*100</f>
        <v>37.319401799489789</v>
      </c>
      <c r="L57" s="36">
        <f>J57/I57*100</f>
        <v>18.792615384615384</v>
      </c>
    </row>
    <row r="58" spans="2:12" x14ac:dyDescent="0.25">
      <c r="B58" s="39"/>
      <c r="C58" s="39"/>
      <c r="D58" s="39"/>
      <c r="E58" s="46" t="s">
        <v>75</v>
      </c>
      <c r="F58" s="46" t="s">
        <v>74</v>
      </c>
      <c r="G58" s="45">
        <v>0</v>
      </c>
      <c r="H58" s="45">
        <v>2500</v>
      </c>
      <c r="I58" s="45">
        <v>2500</v>
      </c>
      <c r="J58" s="45">
        <v>2399.9699999999998</v>
      </c>
      <c r="K58" s="36" t="e">
        <f>J58/G58*100</f>
        <v>#DIV/0!</v>
      </c>
      <c r="L58" s="36">
        <f>J58/I58*100</f>
        <v>95.998799999999989</v>
      </c>
    </row>
    <row r="59" spans="2:12" x14ac:dyDescent="0.25">
      <c r="B59" s="39"/>
      <c r="C59" s="39"/>
      <c r="D59" s="39"/>
      <c r="E59" s="46" t="s">
        <v>73</v>
      </c>
      <c r="F59" s="46" t="s">
        <v>72</v>
      </c>
      <c r="G59" s="45">
        <v>858.99</v>
      </c>
      <c r="H59" s="45">
        <v>3000</v>
      </c>
      <c r="I59" s="45">
        <v>3000</v>
      </c>
      <c r="J59" s="45">
        <v>965.16</v>
      </c>
      <c r="K59" s="36">
        <f>J59/G59*100</f>
        <v>112.3598644920197</v>
      </c>
      <c r="L59" s="36">
        <f>J59/I59*100</f>
        <v>32.171999999999997</v>
      </c>
    </row>
    <row r="60" spans="2:12" x14ac:dyDescent="0.25">
      <c r="B60" s="39"/>
      <c r="C60" s="39"/>
      <c r="D60" s="39"/>
      <c r="E60" s="46" t="s">
        <v>71</v>
      </c>
      <c r="F60" s="46" t="s">
        <v>70</v>
      </c>
      <c r="G60" s="45">
        <v>3067.72</v>
      </c>
      <c r="H60" s="45">
        <v>2500</v>
      </c>
      <c r="I60" s="45">
        <v>2500</v>
      </c>
      <c r="J60" s="45">
        <v>20.59</v>
      </c>
      <c r="K60" s="36">
        <f>J60/G60*100</f>
        <v>0.67118250687807235</v>
      </c>
      <c r="L60" s="36">
        <f>J60/I60*100</f>
        <v>0.8236</v>
      </c>
    </row>
    <row r="61" spans="2:12" x14ac:dyDescent="0.25">
      <c r="B61" s="39"/>
      <c r="C61" s="39"/>
      <c r="D61" s="46" t="s">
        <v>69</v>
      </c>
      <c r="E61" s="39"/>
      <c r="F61" s="46" t="s">
        <v>61</v>
      </c>
      <c r="G61" s="45">
        <v>552.42999999999995</v>
      </c>
      <c r="H61" s="45">
        <v>3800</v>
      </c>
      <c r="I61" s="45">
        <v>3800</v>
      </c>
      <c r="J61" s="45">
        <v>405.09</v>
      </c>
      <c r="K61" s="36">
        <f>J61/G61*100</f>
        <v>73.328747533624167</v>
      </c>
      <c r="L61" s="36">
        <f>J61/I61*100</f>
        <v>10.660263157894736</v>
      </c>
    </row>
    <row r="62" spans="2:12" x14ac:dyDescent="0.25">
      <c r="B62" s="39"/>
      <c r="C62" s="39"/>
      <c r="D62" s="39"/>
      <c r="E62" s="46" t="s">
        <v>68</v>
      </c>
      <c r="F62" s="46" t="s">
        <v>67</v>
      </c>
      <c r="G62" s="45">
        <v>0</v>
      </c>
      <c r="H62" s="45">
        <v>1500</v>
      </c>
      <c r="I62" s="45">
        <v>1500</v>
      </c>
      <c r="J62" s="45">
        <v>0</v>
      </c>
      <c r="K62" s="36" t="e">
        <f>J62/G62*100</f>
        <v>#DIV/0!</v>
      </c>
      <c r="L62" s="36">
        <f>J62/I62*100</f>
        <v>0</v>
      </c>
    </row>
    <row r="63" spans="2:12" x14ac:dyDescent="0.25">
      <c r="B63" s="39"/>
      <c r="C63" s="39"/>
      <c r="D63" s="39"/>
      <c r="E63" s="46" t="s">
        <v>66</v>
      </c>
      <c r="F63" s="46" t="s">
        <v>65</v>
      </c>
      <c r="G63" s="45">
        <v>0</v>
      </c>
      <c r="H63" s="45">
        <v>500</v>
      </c>
      <c r="I63" s="45">
        <v>500</v>
      </c>
      <c r="J63" s="45">
        <v>0</v>
      </c>
      <c r="K63" s="36" t="e">
        <f>J63/G63*100</f>
        <v>#DIV/0!</v>
      </c>
      <c r="L63" s="36">
        <f>J63/I63*100</f>
        <v>0</v>
      </c>
    </row>
    <row r="64" spans="2:12" x14ac:dyDescent="0.25">
      <c r="B64" s="39"/>
      <c r="C64" s="39"/>
      <c r="D64" s="39"/>
      <c r="E64" s="46" t="s">
        <v>64</v>
      </c>
      <c r="F64" s="46" t="s">
        <v>63</v>
      </c>
      <c r="G64" s="45">
        <v>0</v>
      </c>
      <c r="H64" s="45">
        <v>300</v>
      </c>
      <c r="I64" s="45">
        <v>300</v>
      </c>
      <c r="J64" s="45">
        <v>127.44</v>
      </c>
      <c r="K64" s="36" t="e">
        <f>J64/G64*100</f>
        <v>#DIV/0!</v>
      </c>
      <c r="L64" s="36">
        <f>J64/I64*100</f>
        <v>42.480000000000004</v>
      </c>
    </row>
    <row r="65" spans="2:12" x14ac:dyDescent="0.25">
      <c r="B65" s="39"/>
      <c r="C65" s="39"/>
      <c r="D65" s="39"/>
      <c r="E65" s="46" t="s">
        <v>62</v>
      </c>
      <c r="F65" s="46" t="s">
        <v>61</v>
      </c>
      <c r="G65" s="45">
        <v>552.42999999999995</v>
      </c>
      <c r="H65" s="45">
        <v>1500</v>
      </c>
      <c r="I65" s="45">
        <v>1500</v>
      </c>
      <c r="J65" s="45">
        <v>277.64999999999998</v>
      </c>
      <c r="K65" s="36">
        <f>J65/G65*100</f>
        <v>50.259761417736179</v>
      </c>
      <c r="L65" s="36">
        <f>J65/I65*100</f>
        <v>18.509999999999998</v>
      </c>
    </row>
    <row r="66" spans="2:12" x14ac:dyDescent="0.25">
      <c r="B66" s="39"/>
      <c r="C66" s="46" t="s">
        <v>60</v>
      </c>
      <c r="D66" s="39"/>
      <c r="E66" s="39"/>
      <c r="F66" s="46" t="s">
        <v>59</v>
      </c>
      <c r="G66" s="45">
        <v>377.53</v>
      </c>
      <c r="H66" s="45">
        <v>900</v>
      </c>
      <c r="I66" s="45">
        <v>900</v>
      </c>
      <c r="J66" s="45">
        <v>415.58</v>
      </c>
      <c r="K66" s="36">
        <f>J66/G66*100</f>
        <v>110.07866924482823</v>
      </c>
      <c r="L66" s="36">
        <f>J66/I66*100</f>
        <v>46.175555555555555</v>
      </c>
    </row>
    <row r="67" spans="2:12" x14ac:dyDescent="0.25">
      <c r="B67" s="39"/>
      <c r="C67" s="39"/>
      <c r="D67" s="46" t="s">
        <v>58</v>
      </c>
      <c r="E67" s="39"/>
      <c r="F67" s="46" t="s">
        <v>57</v>
      </c>
      <c r="G67" s="45">
        <v>377.53</v>
      </c>
      <c r="H67" s="45">
        <v>900</v>
      </c>
      <c r="I67" s="45">
        <v>900</v>
      </c>
      <c r="J67" s="45">
        <v>415.58</v>
      </c>
      <c r="K67" s="36">
        <f>J67/G67*100</f>
        <v>110.07866924482823</v>
      </c>
      <c r="L67" s="36">
        <f>J67/I67*100</f>
        <v>46.175555555555555</v>
      </c>
    </row>
    <row r="68" spans="2:12" x14ac:dyDescent="0.25">
      <c r="B68" s="39"/>
      <c r="C68" s="39"/>
      <c r="D68" s="39"/>
      <c r="E68" s="46" t="s">
        <v>56</v>
      </c>
      <c r="F68" s="46" t="s">
        <v>55</v>
      </c>
      <c r="G68" s="45">
        <v>377.53</v>
      </c>
      <c r="H68" s="45">
        <v>900</v>
      </c>
      <c r="I68" s="45">
        <v>900</v>
      </c>
      <c r="J68" s="45">
        <v>415.58</v>
      </c>
      <c r="K68" s="36">
        <f>J68/G68*100</f>
        <v>110.07866924482823</v>
      </c>
      <c r="L68" s="36">
        <f>J68/I68*100</f>
        <v>46.175555555555555</v>
      </c>
    </row>
    <row r="69" spans="2:12" x14ac:dyDescent="0.25">
      <c r="B69" s="39"/>
      <c r="C69" s="40">
        <v>36</v>
      </c>
      <c r="D69" s="39"/>
      <c r="E69" s="46"/>
      <c r="F69" s="46" t="s">
        <v>54</v>
      </c>
      <c r="G69" s="45">
        <v>2681.22</v>
      </c>
      <c r="H69" s="45">
        <v>0</v>
      </c>
      <c r="I69" s="45">
        <v>0</v>
      </c>
      <c r="J69" s="45">
        <v>12026.14</v>
      </c>
      <c r="K69" s="36">
        <f>J69/G69*100</f>
        <v>448.53238451152839</v>
      </c>
      <c r="L69" s="36" t="e">
        <f>J69/I69*100</f>
        <v>#DIV/0!</v>
      </c>
    </row>
    <row r="70" spans="2:12" x14ac:dyDescent="0.25">
      <c r="B70" s="39"/>
      <c r="C70" s="39"/>
      <c r="D70" s="39">
        <v>369</v>
      </c>
      <c r="E70" s="46"/>
      <c r="F70" s="46" t="s">
        <v>53</v>
      </c>
      <c r="G70" s="45">
        <v>2681.22</v>
      </c>
      <c r="H70" s="45">
        <v>0</v>
      </c>
      <c r="I70" s="45">
        <v>0</v>
      </c>
      <c r="J70" s="45">
        <v>12026.14</v>
      </c>
      <c r="K70" s="36">
        <f>J70/G70*100</f>
        <v>448.53238451152839</v>
      </c>
      <c r="L70" s="36" t="e">
        <f>J70/I70*100</f>
        <v>#DIV/0!</v>
      </c>
    </row>
    <row r="71" spans="2:12" x14ac:dyDescent="0.25">
      <c r="B71" s="39"/>
      <c r="C71" s="39"/>
      <c r="D71" s="39"/>
      <c r="E71" s="46">
        <v>3691</v>
      </c>
      <c r="F71" s="46" t="s">
        <v>52</v>
      </c>
      <c r="G71" s="45">
        <v>2681.22</v>
      </c>
      <c r="H71" s="45">
        <v>0</v>
      </c>
      <c r="I71" s="45">
        <v>0</v>
      </c>
      <c r="J71" s="45">
        <v>12026.14</v>
      </c>
      <c r="K71" s="36">
        <f>J71/G71*100</f>
        <v>448.53238451152839</v>
      </c>
      <c r="L71" s="36" t="e">
        <f>J71/I71*100</f>
        <v>#DIV/0!</v>
      </c>
    </row>
    <row r="72" spans="2:12" x14ac:dyDescent="0.25">
      <c r="B72" s="39"/>
      <c r="C72" s="46" t="s">
        <v>51</v>
      </c>
      <c r="D72" s="39"/>
      <c r="E72" s="39"/>
      <c r="F72" s="46" t="s">
        <v>50</v>
      </c>
      <c r="G72" s="45">
        <v>4014.87</v>
      </c>
      <c r="H72" s="45">
        <v>6500</v>
      </c>
      <c r="I72" s="45">
        <v>6500</v>
      </c>
      <c r="J72" s="45">
        <v>2634.29</v>
      </c>
      <c r="K72" s="36">
        <f>J72/G72*100</f>
        <v>65.613332436666695</v>
      </c>
      <c r="L72" s="36">
        <f>J72/I72*100</f>
        <v>40.527538461538462</v>
      </c>
    </row>
    <row r="73" spans="2:12" x14ac:dyDescent="0.25">
      <c r="B73" s="39"/>
      <c r="C73" s="39"/>
      <c r="D73" s="46" t="s">
        <v>49</v>
      </c>
      <c r="E73" s="39"/>
      <c r="F73" s="46" t="s">
        <v>48</v>
      </c>
      <c r="G73" s="45">
        <v>4014.87</v>
      </c>
      <c r="H73" s="45">
        <v>6500</v>
      </c>
      <c r="I73" s="45">
        <v>6500</v>
      </c>
      <c r="J73" s="45">
        <v>2634.29</v>
      </c>
      <c r="K73" s="36">
        <f>J73/G73*100</f>
        <v>65.613332436666695</v>
      </c>
      <c r="L73" s="36">
        <f>J73/I73*100</f>
        <v>40.527538461538462</v>
      </c>
    </row>
    <row r="74" spans="2:12" x14ac:dyDescent="0.25">
      <c r="B74" s="39"/>
      <c r="C74" s="39"/>
      <c r="D74" s="39"/>
      <c r="E74" s="46" t="s">
        <v>47</v>
      </c>
      <c r="F74" s="46" t="s">
        <v>46</v>
      </c>
      <c r="G74" s="45">
        <v>4014.87</v>
      </c>
      <c r="H74" s="45">
        <v>6000</v>
      </c>
      <c r="I74" s="45">
        <v>6000</v>
      </c>
      <c r="J74" s="45">
        <v>2625</v>
      </c>
      <c r="K74" s="36">
        <f>J74/G74*100</f>
        <v>65.381942628279376</v>
      </c>
      <c r="L74" s="36">
        <f>J74/I74*100</f>
        <v>43.75</v>
      </c>
    </row>
    <row r="75" spans="2:12" x14ac:dyDescent="0.25">
      <c r="B75" s="39"/>
      <c r="C75" s="39"/>
      <c r="D75" s="39"/>
      <c r="E75" s="46" t="s">
        <v>45</v>
      </c>
      <c r="F75" s="46" t="s">
        <v>44</v>
      </c>
      <c r="G75" s="45">
        <v>0</v>
      </c>
      <c r="H75" s="45">
        <v>500</v>
      </c>
      <c r="I75" s="45">
        <v>500</v>
      </c>
      <c r="J75" s="45">
        <v>9.2899999999999991</v>
      </c>
      <c r="K75" s="36" t="e">
        <f>J75/G75*100</f>
        <v>#DIV/0!</v>
      </c>
      <c r="L75" s="36">
        <f>J75/I75*100</f>
        <v>1.8579999999999999</v>
      </c>
    </row>
    <row r="76" spans="2:12" x14ac:dyDescent="0.25">
      <c r="B76" s="44">
        <v>4</v>
      </c>
      <c r="C76" s="41"/>
      <c r="D76" s="41"/>
      <c r="E76" s="41"/>
      <c r="F76" s="41" t="s">
        <v>43</v>
      </c>
      <c r="G76" s="41">
        <v>237.58</v>
      </c>
      <c r="H76" s="43">
        <v>0</v>
      </c>
      <c r="I76" s="43">
        <v>0</v>
      </c>
      <c r="J76" s="41">
        <v>316.35000000000002</v>
      </c>
      <c r="K76" s="36">
        <f>J76/G76*100</f>
        <v>133.15514773970872</v>
      </c>
      <c r="L76" s="36" t="e">
        <f>J76/I76*100</f>
        <v>#DIV/0!</v>
      </c>
    </row>
    <row r="77" spans="2:12" x14ac:dyDescent="0.25">
      <c r="B77" s="41"/>
      <c r="C77" s="40">
        <v>42</v>
      </c>
      <c r="D77" s="39"/>
      <c r="E77" s="39"/>
      <c r="F77" s="39" t="s">
        <v>42</v>
      </c>
      <c r="G77" s="39">
        <v>237.58</v>
      </c>
      <c r="H77" s="42">
        <v>0</v>
      </c>
      <c r="I77" s="42">
        <v>0</v>
      </c>
      <c r="J77" s="39">
        <v>316.35000000000002</v>
      </c>
      <c r="K77" s="36">
        <f>J77/G77*100</f>
        <v>133.15514773970872</v>
      </c>
      <c r="L77" s="36" t="e">
        <f>J77/I77*100</f>
        <v>#DIV/0!</v>
      </c>
    </row>
    <row r="78" spans="2:12" x14ac:dyDescent="0.25">
      <c r="B78" s="41"/>
      <c r="C78" s="39"/>
      <c r="D78" s="40">
        <v>422</v>
      </c>
      <c r="E78" s="40"/>
      <c r="F78" s="39" t="s">
        <v>41</v>
      </c>
      <c r="G78" s="39">
        <v>237.58</v>
      </c>
      <c r="H78" s="42">
        <v>0</v>
      </c>
      <c r="I78" s="42">
        <v>0</v>
      </c>
      <c r="J78" s="39">
        <v>316.35000000000002</v>
      </c>
      <c r="K78" s="36">
        <f>J78/G78*100</f>
        <v>133.15514773970872</v>
      </c>
      <c r="L78" s="36" t="e">
        <f>J78/I78*100</f>
        <v>#DIV/0!</v>
      </c>
    </row>
    <row r="79" spans="2:12" x14ac:dyDescent="0.25">
      <c r="B79" s="41"/>
      <c r="C79" s="39"/>
      <c r="D79" s="40"/>
      <c r="E79" s="40">
        <v>4221</v>
      </c>
      <c r="F79" s="39" t="s">
        <v>40</v>
      </c>
      <c r="G79" s="39">
        <v>237.58</v>
      </c>
      <c r="H79" s="42">
        <v>0</v>
      </c>
      <c r="I79" s="42">
        <v>0</v>
      </c>
      <c r="J79" s="37">
        <v>85</v>
      </c>
      <c r="K79" s="36">
        <f>J79/G79*100</f>
        <v>35.777422341947975</v>
      </c>
      <c r="L79" s="36" t="e">
        <f>J79/I79*100</f>
        <v>#DIV/0!</v>
      </c>
    </row>
    <row r="80" spans="2:12" x14ac:dyDescent="0.25">
      <c r="B80" s="41"/>
      <c r="C80" s="40"/>
      <c r="D80" s="40"/>
      <c r="E80" s="40">
        <v>4222</v>
      </c>
      <c r="F80" s="39" t="s">
        <v>39</v>
      </c>
      <c r="G80" s="37">
        <v>0</v>
      </c>
      <c r="H80" s="38">
        <v>0</v>
      </c>
      <c r="I80" s="38">
        <v>0</v>
      </c>
      <c r="J80" s="37">
        <v>231.35</v>
      </c>
      <c r="K80" s="36" t="e">
        <f>J80/G80*100</f>
        <v>#DIV/0!</v>
      </c>
      <c r="L80" s="36" t="e">
        <f>J80/I80*100</f>
        <v>#DIV/0!</v>
      </c>
    </row>
    <row r="81" spans="2:12" x14ac:dyDescent="0.25">
      <c r="B81" s="1"/>
      <c r="C81" s="31"/>
      <c r="D81" s="30"/>
      <c r="E81" s="30"/>
      <c r="F81" s="35"/>
      <c r="G81" s="33"/>
      <c r="H81" s="34"/>
      <c r="I81" s="34"/>
      <c r="J81" s="33"/>
      <c r="K81" s="32"/>
      <c r="L81" s="32"/>
    </row>
    <row r="82" spans="2:12" x14ac:dyDescent="0.25">
      <c r="B82" s="1"/>
      <c r="C82" s="31"/>
      <c r="D82" s="30"/>
      <c r="E82" s="30"/>
      <c r="F82" s="35"/>
      <c r="G82" s="33"/>
      <c r="H82" s="34"/>
      <c r="I82" s="34"/>
      <c r="J82" s="33"/>
      <c r="K82" s="32"/>
      <c r="L82" s="32"/>
    </row>
    <row r="83" spans="2:12" x14ac:dyDescent="0.25">
      <c r="B83" s="1"/>
      <c r="C83" s="31"/>
      <c r="D83" s="30"/>
      <c r="E83" s="30"/>
      <c r="F83" s="1"/>
      <c r="G83" s="1"/>
      <c r="H83" s="1"/>
      <c r="I83" s="1"/>
      <c r="J83" s="1"/>
      <c r="K83" s="1"/>
      <c r="L83" s="1"/>
    </row>
    <row r="84" spans="2:12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</sheetData>
  <mergeCells count="7">
    <mergeCell ref="B27:F27"/>
    <mergeCell ref="B1:L1"/>
    <mergeCell ref="B3:L3"/>
    <mergeCell ref="B5:L5"/>
    <mergeCell ref="B7:F7"/>
    <mergeCell ref="B8:F8"/>
    <mergeCell ref="B26:F26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2C6A-826C-4675-A6F8-D33DF2D4463B}">
  <sheetPr>
    <pageSetUpPr fitToPage="1"/>
  </sheetPr>
  <dimension ref="B1:L102"/>
  <sheetViews>
    <sheetView workbookViewId="0">
      <selection activeCell="E6" sqref="E6"/>
    </sheetView>
  </sheetViews>
  <sheetFormatPr defaultRowHeight="15" x14ac:dyDescent="0.25"/>
  <cols>
    <col min="1" max="1" width="10.7109375" customWidth="1"/>
    <col min="2" max="2" width="50.7109375" customWidth="1"/>
    <col min="3" max="6" width="25.7109375" customWidth="1"/>
    <col min="7" max="8" width="15.7109375" customWidth="1"/>
    <col min="12" max="12" width="10.140625" bestFit="1" customWidth="1"/>
  </cols>
  <sheetData>
    <row r="1" spans="2:12" ht="15.75" x14ac:dyDescent="0.25">
      <c r="B1" s="50" t="s">
        <v>167</v>
      </c>
      <c r="C1" s="24"/>
      <c r="D1" s="24"/>
      <c r="E1" s="24"/>
      <c r="F1" s="24"/>
      <c r="G1" s="24"/>
      <c r="H1" s="24"/>
    </row>
    <row r="2" spans="2:12" x14ac:dyDescent="0.25">
      <c r="B2" s="1"/>
      <c r="C2" s="1"/>
      <c r="D2" s="1"/>
      <c r="E2" s="1"/>
      <c r="F2" s="1"/>
      <c r="G2" s="1"/>
      <c r="H2" s="1"/>
    </row>
    <row r="3" spans="2:12" ht="25.5" x14ac:dyDescent="0.25">
      <c r="B3" s="8" t="s">
        <v>3</v>
      </c>
      <c r="C3" s="7" t="s">
        <v>133</v>
      </c>
      <c r="D3" s="7" t="s">
        <v>36</v>
      </c>
      <c r="E3" s="8" t="s">
        <v>37</v>
      </c>
      <c r="F3" s="7" t="s">
        <v>34</v>
      </c>
      <c r="G3" s="8" t="s">
        <v>4</v>
      </c>
      <c r="H3" s="8" t="s">
        <v>5</v>
      </c>
    </row>
    <row r="4" spans="2:12" x14ac:dyDescent="0.25"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2:12" x14ac:dyDescent="0.25">
      <c r="B5" s="54" t="s">
        <v>154</v>
      </c>
      <c r="C5" s="51">
        <f>SUM(C6+C8+C10)</f>
        <v>554994.1</v>
      </c>
      <c r="D5" s="51">
        <v>1241703</v>
      </c>
      <c r="E5" s="51">
        <v>1241703</v>
      </c>
      <c r="F5" s="51">
        <v>594270.52</v>
      </c>
      <c r="G5" s="51">
        <f>F5/C5*100</f>
        <v>107.07690766442384</v>
      </c>
      <c r="H5" s="51">
        <f>F5/E5*100</f>
        <v>47.859312573135441</v>
      </c>
    </row>
    <row r="6" spans="2:12" x14ac:dyDescent="0.25">
      <c r="B6" s="48" t="s">
        <v>166</v>
      </c>
      <c r="C6" s="36">
        <v>455633.52</v>
      </c>
      <c r="D6" s="36">
        <v>1041653</v>
      </c>
      <c r="E6" s="36">
        <v>1041653</v>
      </c>
      <c r="F6" s="36">
        <v>493718.18</v>
      </c>
      <c r="G6" s="51">
        <f>F6/C6*100</f>
        <v>108.35861681115999</v>
      </c>
      <c r="H6" s="51">
        <f>F6/E6*100</f>
        <v>47.397567136080824</v>
      </c>
    </row>
    <row r="7" spans="2:12" x14ac:dyDescent="0.25">
      <c r="B7" s="46" t="s">
        <v>165</v>
      </c>
      <c r="C7" s="45">
        <v>455633.52</v>
      </c>
      <c r="D7" s="45">
        <v>1041653</v>
      </c>
      <c r="E7" s="45">
        <v>1041653</v>
      </c>
      <c r="F7" s="45">
        <v>493718.18</v>
      </c>
      <c r="G7" s="51">
        <f>F7/C7*100</f>
        <v>108.35861681115999</v>
      </c>
      <c r="H7" s="51">
        <f>F7/E7*100</f>
        <v>47.397567136080824</v>
      </c>
    </row>
    <row r="8" spans="2:12" x14ac:dyDescent="0.25">
      <c r="B8" s="48" t="s">
        <v>164</v>
      </c>
      <c r="C8" s="36">
        <v>98160.58</v>
      </c>
      <c r="D8" s="36">
        <v>196450</v>
      </c>
      <c r="E8" s="36">
        <v>196450</v>
      </c>
      <c r="F8" s="36">
        <v>99152.34</v>
      </c>
      <c r="G8" s="51">
        <f>F8/C8*100</f>
        <v>101.01034447840466</v>
      </c>
      <c r="H8" s="51">
        <f>F8/E8*100</f>
        <v>50.472048867396282</v>
      </c>
    </row>
    <row r="9" spans="2:12" x14ac:dyDescent="0.25">
      <c r="B9" s="46" t="s">
        <v>163</v>
      </c>
      <c r="C9" s="45">
        <v>98160.58</v>
      </c>
      <c r="D9" s="45">
        <v>196450</v>
      </c>
      <c r="E9" s="45">
        <v>196450</v>
      </c>
      <c r="F9" s="45">
        <v>99152.34</v>
      </c>
      <c r="G9" s="51">
        <f>F9/C9*100</f>
        <v>101.01034447840466</v>
      </c>
      <c r="H9" s="51">
        <f>F9/E9*100</f>
        <v>50.472048867396282</v>
      </c>
    </row>
    <row r="10" spans="2:12" x14ac:dyDescent="0.25">
      <c r="B10" s="48" t="s">
        <v>162</v>
      </c>
      <c r="C10" s="36">
        <v>1200</v>
      </c>
      <c r="D10" s="36">
        <v>3600</v>
      </c>
      <c r="E10" s="36">
        <v>3600</v>
      </c>
      <c r="F10" s="36">
        <v>600</v>
      </c>
      <c r="G10" s="51">
        <f>F10/C10*100</f>
        <v>50</v>
      </c>
      <c r="H10" s="51">
        <f>F10/E10*100</f>
        <v>16.666666666666664</v>
      </c>
    </row>
    <row r="11" spans="2:12" x14ac:dyDescent="0.25">
      <c r="B11" s="46" t="s">
        <v>161</v>
      </c>
      <c r="C11" s="45">
        <v>1200</v>
      </c>
      <c r="D11" s="45">
        <v>3600</v>
      </c>
      <c r="E11" s="45">
        <v>3600</v>
      </c>
      <c r="F11" s="45">
        <v>600</v>
      </c>
      <c r="G11" s="51">
        <f>F11/C11*100</f>
        <v>50</v>
      </c>
      <c r="H11" s="51">
        <f>F11/E11*100</f>
        <v>16.666666666666664</v>
      </c>
    </row>
    <row r="12" spans="2:12" x14ac:dyDescent="0.25">
      <c r="B12" s="48" t="s">
        <v>158</v>
      </c>
      <c r="C12" s="36">
        <v>0</v>
      </c>
      <c r="D12" s="36">
        <v>0</v>
      </c>
      <c r="E12" s="36">
        <v>0</v>
      </c>
      <c r="F12" s="36">
        <v>800</v>
      </c>
      <c r="G12" s="51" t="e">
        <f>F12/C12*100</f>
        <v>#DIV/0!</v>
      </c>
      <c r="H12" s="51" t="e">
        <f>F12/E12*100</f>
        <v>#DIV/0!</v>
      </c>
    </row>
    <row r="13" spans="2:12" x14ac:dyDescent="0.25">
      <c r="B13" s="46" t="s">
        <v>157</v>
      </c>
      <c r="C13" s="45">
        <v>0</v>
      </c>
      <c r="D13" s="45">
        <v>0</v>
      </c>
      <c r="E13" s="45">
        <v>0</v>
      </c>
      <c r="F13" s="45">
        <v>800</v>
      </c>
      <c r="G13" s="51" t="e">
        <f>F13/C13*100</f>
        <v>#DIV/0!</v>
      </c>
      <c r="H13" s="51" t="e">
        <f>F13/E13*100</f>
        <v>#DIV/0!</v>
      </c>
    </row>
    <row r="14" spans="2:12" x14ac:dyDescent="0.25">
      <c r="B14" s="1"/>
      <c r="C14" s="1"/>
      <c r="D14" s="1"/>
      <c r="E14" s="1"/>
      <c r="F14" s="1"/>
      <c r="G14" s="1"/>
      <c r="H14" s="1"/>
      <c r="L14" s="47"/>
    </row>
    <row r="15" spans="2:12" x14ac:dyDescent="0.25">
      <c r="B15" s="54" t="s">
        <v>132</v>
      </c>
      <c r="C15" s="51">
        <f>SUM(C16+C18+C20+C22)</f>
        <v>563859.15</v>
      </c>
      <c r="D15" s="51">
        <v>1241703</v>
      </c>
      <c r="E15" s="51">
        <v>1241703</v>
      </c>
      <c r="F15" s="51">
        <v>601176.30000000005</v>
      </c>
      <c r="G15" s="51">
        <f>F15/C15*100</f>
        <v>106.61816873948042</v>
      </c>
      <c r="H15" s="51">
        <f>F15/E15*100</f>
        <v>48.415466500443344</v>
      </c>
    </row>
    <row r="16" spans="2:12" x14ac:dyDescent="0.25">
      <c r="B16" s="48" t="s">
        <v>166</v>
      </c>
      <c r="C16" s="36">
        <v>460772.04</v>
      </c>
      <c r="D16" s="36">
        <v>1041563</v>
      </c>
      <c r="E16" s="36">
        <v>1041563</v>
      </c>
      <c r="F16" s="36">
        <v>496653.87</v>
      </c>
      <c r="G16" s="51">
        <f>F16/C16*100</f>
        <v>107.78732798109884</v>
      </c>
      <c r="H16" s="51">
        <f>F16/E16*100</f>
        <v>47.683516983610211</v>
      </c>
    </row>
    <row r="17" spans="2:8" x14ac:dyDescent="0.25">
      <c r="B17" s="46" t="s">
        <v>165</v>
      </c>
      <c r="C17" s="45">
        <v>460772.04</v>
      </c>
      <c r="D17" s="45">
        <v>1041653</v>
      </c>
      <c r="E17" s="45">
        <v>1041653</v>
      </c>
      <c r="F17" s="45">
        <v>496653.87</v>
      </c>
      <c r="G17" s="51">
        <f>F17/C17*100</f>
        <v>107.78732798109884</v>
      </c>
      <c r="H17" s="51">
        <f>F17/E17*100</f>
        <v>47.679397073689607</v>
      </c>
    </row>
    <row r="18" spans="2:8" x14ac:dyDescent="0.25">
      <c r="B18" s="48" t="s">
        <v>164</v>
      </c>
      <c r="C18" s="36">
        <v>100228.43</v>
      </c>
      <c r="D18" s="36">
        <v>196450</v>
      </c>
      <c r="E18" s="36">
        <v>196450</v>
      </c>
      <c r="F18" s="36">
        <v>102533.03</v>
      </c>
      <c r="G18" s="51">
        <f>F18/C18*100</f>
        <v>102.2993476002767</v>
      </c>
      <c r="H18" s="51">
        <f>F18/E18*100</f>
        <v>52.192939679307713</v>
      </c>
    </row>
    <row r="19" spans="2:8" x14ac:dyDescent="0.25">
      <c r="B19" s="46" t="s">
        <v>163</v>
      </c>
      <c r="C19" s="45">
        <v>100228.43</v>
      </c>
      <c r="D19" s="45">
        <v>196450</v>
      </c>
      <c r="E19" s="45">
        <v>196450</v>
      </c>
      <c r="F19" s="45">
        <v>102533.03</v>
      </c>
      <c r="G19" s="51">
        <f>F19/C19*100</f>
        <v>102.2993476002767</v>
      </c>
      <c r="H19" s="51">
        <f>F19/E19*100</f>
        <v>52.192939679307713</v>
      </c>
    </row>
    <row r="20" spans="2:8" x14ac:dyDescent="0.25">
      <c r="B20" s="48" t="s">
        <v>162</v>
      </c>
      <c r="C20" s="36">
        <v>2667.54</v>
      </c>
      <c r="D20" s="36">
        <v>3600</v>
      </c>
      <c r="E20" s="36">
        <v>3600</v>
      </c>
      <c r="F20" s="36">
        <v>1663.72</v>
      </c>
      <c r="G20" s="51">
        <f>F20/C20*100</f>
        <v>62.369074128223012</v>
      </c>
      <c r="H20" s="51">
        <f>F20/E20*100</f>
        <v>46.214444444444446</v>
      </c>
    </row>
    <row r="21" spans="2:8" x14ac:dyDescent="0.25">
      <c r="B21" s="46" t="s">
        <v>161</v>
      </c>
      <c r="C21" s="45">
        <v>2667.54</v>
      </c>
      <c r="D21" s="45">
        <v>3600</v>
      </c>
      <c r="E21" s="45">
        <v>3600</v>
      </c>
      <c r="F21" s="45">
        <v>1663.72</v>
      </c>
      <c r="G21" s="51">
        <f>F21/C21*100</f>
        <v>62.369074128223012</v>
      </c>
      <c r="H21" s="51">
        <f>F21/E21*100</f>
        <v>46.214444444444446</v>
      </c>
    </row>
    <row r="22" spans="2:8" x14ac:dyDescent="0.25">
      <c r="B22" s="41" t="s">
        <v>160</v>
      </c>
      <c r="C22" s="41">
        <v>191.14</v>
      </c>
      <c r="D22" s="53">
        <v>0</v>
      </c>
      <c r="E22" s="53">
        <v>0</v>
      </c>
      <c r="F22" s="53">
        <v>40</v>
      </c>
      <c r="G22" s="51">
        <f>F22/C22*100</f>
        <v>20.927069163963587</v>
      </c>
      <c r="H22" s="51" t="e">
        <f>F22/E22*100</f>
        <v>#DIV/0!</v>
      </c>
    </row>
    <row r="23" spans="2:8" x14ac:dyDescent="0.25">
      <c r="B23" s="39" t="s">
        <v>159</v>
      </c>
      <c r="C23" s="39">
        <v>191.14</v>
      </c>
      <c r="D23" s="53">
        <v>0</v>
      </c>
      <c r="E23" s="53">
        <v>0</v>
      </c>
      <c r="F23" s="37">
        <v>40</v>
      </c>
      <c r="G23" s="51">
        <f>F23/C23*100</f>
        <v>20.927069163963587</v>
      </c>
      <c r="H23" s="51" t="e">
        <f>F23/E23*100</f>
        <v>#DIV/0!</v>
      </c>
    </row>
    <row r="24" spans="2:8" x14ac:dyDescent="0.25">
      <c r="B24" s="41" t="s">
        <v>158</v>
      </c>
      <c r="C24" s="53">
        <v>0</v>
      </c>
      <c r="D24" s="53">
        <v>0</v>
      </c>
      <c r="E24" s="53">
        <v>0</v>
      </c>
      <c r="F24" s="53">
        <v>285.68</v>
      </c>
      <c r="G24" s="51" t="e">
        <f>F24/C24*100</f>
        <v>#DIV/0!</v>
      </c>
      <c r="H24" s="51" t="e">
        <f>F24/E24*100</f>
        <v>#DIV/0!</v>
      </c>
    </row>
    <row r="25" spans="2:8" x14ac:dyDescent="0.25">
      <c r="B25" s="52" t="s">
        <v>157</v>
      </c>
      <c r="C25" s="37">
        <v>0</v>
      </c>
      <c r="D25" s="37">
        <v>0</v>
      </c>
      <c r="E25" s="37">
        <v>0</v>
      </c>
      <c r="F25" s="37">
        <v>285.68</v>
      </c>
      <c r="G25" s="51" t="e">
        <f>F25/C25*100</f>
        <v>#DIV/0!</v>
      </c>
      <c r="H25" s="51" t="e">
        <f>F25/E25*100</f>
        <v>#DIV/0!</v>
      </c>
    </row>
    <row r="26" spans="2:8" x14ac:dyDescent="0.25">
      <c r="B26" s="1"/>
      <c r="C26" s="1"/>
      <c r="D26" s="1"/>
      <c r="E26" s="1"/>
      <c r="F26" s="1"/>
      <c r="G26" s="1"/>
      <c r="H26" s="1"/>
    </row>
    <row r="27" spans="2:8" x14ac:dyDescent="0.25">
      <c r="B27" s="1"/>
      <c r="C27" s="1"/>
      <c r="D27" s="1"/>
      <c r="E27" s="1"/>
      <c r="F27" s="1"/>
      <c r="G27" s="1"/>
      <c r="H27" s="1"/>
    </row>
    <row r="28" spans="2:8" x14ac:dyDescent="0.25">
      <c r="B28" s="1"/>
      <c r="C28" s="1"/>
      <c r="D28" s="1"/>
      <c r="E28" s="1"/>
      <c r="F28" s="1"/>
      <c r="G28" s="1"/>
      <c r="H28" s="1"/>
    </row>
    <row r="29" spans="2:8" x14ac:dyDescent="0.25">
      <c r="B29" s="1"/>
      <c r="C29" s="1"/>
      <c r="D29" s="1"/>
      <c r="E29" s="1"/>
      <c r="F29" s="1"/>
      <c r="G29" s="1"/>
      <c r="H29" s="1"/>
    </row>
    <row r="30" spans="2:8" x14ac:dyDescent="0.25">
      <c r="B30" s="1"/>
      <c r="C30" s="1"/>
      <c r="D30" s="1"/>
      <c r="E30" s="1"/>
      <c r="F30" s="1"/>
      <c r="G30" s="1"/>
      <c r="H30" s="1"/>
    </row>
    <row r="31" spans="2:8" x14ac:dyDescent="0.25">
      <c r="B31" s="1"/>
      <c r="C31" s="1"/>
      <c r="D31" s="1"/>
      <c r="E31" s="1"/>
      <c r="F31" s="1"/>
      <c r="G31" s="1"/>
      <c r="H31" s="1"/>
    </row>
    <row r="32" spans="2:8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  <row r="101" spans="2:8" x14ac:dyDescent="0.25">
      <c r="B101" s="1"/>
      <c r="C101" s="1"/>
      <c r="D101" s="1"/>
      <c r="E101" s="1"/>
      <c r="F101" s="1"/>
      <c r="G101" s="1"/>
      <c r="H101" s="1"/>
    </row>
    <row r="102" spans="2:8" x14ac:dyDescent="0.25">
      <c r="B102" s="1"/>
      <c r="C102" s="1"/>
      <c r="D102" s="1"/>
      <c r="E102" s="1"/>
      <c r="F102" s="1"/>
      <c r="G102" s="1"/>
      <c r="H102" s="1"/>
    </row>
  </sheetData>
  <mergeCells count="1">
    <mergeCell ref="B1:H1"/>
  </mergeCells>
  <pageMargins left="0.7" right="0.7" top="0.75" bottom="0.75" header="0.3" footer="0.3"/>
  <pageSetup paperSize="9" scale="67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4631-A0CA-4326-9E08-70223DC06CB3}">
  <sheetPr>
    <pageSetUpPr fitToPage="1"/>
  </sheetPr>
  <dimension ref="B1:H100"/>
  <sheetViews>
    <sheetView tabSelected="1" workbookViewId="0">
      <selection activeCell="J9" sqref="J9"/>
    </sheetView>
  </sheetViews>
  <sheetFormatPr defaultRowHeight="15" x14ac:dyDescent="0.25"/>
  <cols>
    <col min="1" max="1" width="10.7109375" customWidth="1"/>
    <col min="2" max="2" width="60.42578125" customWidth="1"/>
    <col min="3" max="6" width="25.7109375" customWidth="1"/>
    <col min="7" max="8" width="15.7109375" customWidth="1"/>
  </cols>
  <sheetData>
    <row r="1" spans="2:8" ht="15.75" x14ac:dyDescent="0.25">
      <c r="B1" s="50" t="s">
        <v>170</v>
      </c>
      <c r="C1" s="24"/>
      <c r="D1" s="24"/>
      <c r="E1" s="24"/>
      <c r="F1" s="24"/>
      <c r="G1" s="24"/>
      <c r="H1" s="24"/>
    </row>
    <row r="2" spans="2:8" x14ac:dyDescent="0.25">
      <c r="B2" s="1"/>
      <c r="C2" s="1"/>
      <c r="D2" s="1"/>
      <c r="E2" s="1"/>
      <c r="F2" s="1"/>
      <c r="G2" s="1"/>
      <c r="H2" s="1"/>
    </row>
    <row r="3" spans="2:8" ht="25.5" x14ac:dyDescent="0.25">
      <c r="B3" s="8" t="s">
        <v>3</v>
      </c>
      <c r="C3" s="7" t="s">
        <v>133</v>
      </c>
      <c r="D3" s="7" t="s">
        <v>36</v>
      </c>
      <c r="E3" s="8" t="s">
        <v>37</v>
      </c>
      <c r="F3" s="7" t="s">
        <v>34</v>
      </c>
      <c r="G3" s="8" t="s">
        <v>4</v>
      </c>
      <c r="H3" s="8" t="s">
        <v>5</v>
      </c>
    </row>
    <row r="4" spans="2:8" x14ac:dyDescent="0.25"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2:8" x14ac:dyDescent="0.25">
      <c r="B5" s="56" t="s">
        <v>132</v>
      </c>
      <c r="C5" s="55">
        <f>SUM(C6:C7)</f>
        <v>563859.15</v>
      </c>
      <c r="D5" s="55">
        <v>1241703</v>
      </c>
      <c r="E5" s="55">
        <v>1241703</v>
      </c>
      <c r="F5" s="55">
        <v>601176.30000000005</v>
      </c>
      <c r="G5" s="55">
        <f>F5/C5*100</f>
        <v>106.61816873948042</v>
      </c>
      <c r="H5" s="55">
        <f>F5/E5*100</f>
        <v>48.415466500443344</v>
      </c>
    </row>
    <row r="6" spans="2:8" x14ac:dyDescent="0.25">
      <c r="B6" s="46" t="s">
        <v>169</v>
      </c>
      <c r="C6" s="45">
        <v>561000.47</v>
      </c>
      <c r="D6" s="45">
        <v>1238103</v>
      </c>
      <c r="E6" s="45">
        <v>1238103</v>
      </c>
      <c r="F6" s="45">
        <v>599186.9</v>
      </c>
      <c r="G6" s="55">
        <f>F6/C6*100</f>
        <v>106.80684456467569</v>
      </c>
      <c r="H6" s="55">
        <f>F6/E6*100</f>
        <v>48.395561597056144</v>
      </c>
    </row>
    <row r="7" spans="2:8" x14ac:dyDescent="0.25">
      <c r="B7" s="46" t="s">
        <v>168</v>
      </c>
      <c r="C7" s="45">
        <v>2858.68</v>
      </c>
      <c r="D7" s="45">
        <v>3600</v>
      </c>
      <c r="E7" s="45">
        <v>3600</v>
      </c>
      <c r="F7" s="45">
        <v>1989.4</v>
      </c>
      <c r="G7" s="55">
        <f>F7/C7*100</f>
        <v>69.591559740859424</v>
      </c>
      <c r="H7" s="55">
        <f>F7/E7*100</f>
        <v>55.26111111111112</v>
      </c>
    </row>
    <row r="8" spans="2:8" x14ac:dyDescent="0.25">
      <c r="B8" s="1"/>
      <c r="C8" s="1"/>
      <c r="D8" s="1"/>
      <c r="E8" s="1"/>
      <c r="F8" s="1"/>
      <c r="G8" s="1"/>
      <c r="H8" s="1"/>
    </row>
    <row r="9" spans="2:8" x14ac:dyDescent="0.25">
      <c r="B9" s="1"/>
      <c r="C9" s="1"/>
      <c r="D9" s="1"/>
      <c r="E9" s="1"/>
      <c r="F9" s="1"/>
      <c r="G9" s="1"/>
      <c r="H9" s="1"/>
    </row>
    <row r="10" spans="2:8" x14ac:dyDescent="0.25">
      <c r="B10" s="1"/>
      <c r="C10" s="1"/>
      <c r="D10" s="1"/>
      <c r="E10" s="1"/>
      <c r="F10" s="1"/>
      <c r="G10" s="1"/>
      <c r="H10" s="1"/>
    </row>
    <row r="11" spans="2:8" x14ac:dyDescent="0.25">
      <c r="B11" s="1"/>
      <c r="C11" s="1"/>
      <c r="D11" s="1"/>
      <c r="E11" s="1"/>
      <c r="F11" s="1"/>
      <c r="G11" s="1"/>
      <c r="H11" s="1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/>
      <c r="C13" s="1"/>
      <c r="D13" s="1"/>
      <c r="E13" s="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1"/>
      <c r="C17" s="1"/>
      <c r="D17" s="1"/>
      <c r="E17" s="1"/>
      <c r="F17" s="1"/>
      <c r="G17" s="1"/>
      <c r="H17" s="1"/>
    </row>
    <row r="18" spans="2:8" x14ac:dyDescent="0.25">
      <c r="B18" s="1"/>
      <c r="C18" s="1"/>
      <c r="D18" s="1"/>
      <c r="E18" s="1"/>
      <c r="F18" s="1"/>
      <c r="G18" s="1"/>
      <c r="H18" s="1"/>
    </row>
    <row r="19" spans="2:8" x14ac:dyDescent="0.25">
      <c r="B19" s="1"/>
      <c r="C19" s="1"/>
      <c r="D19" s="1"/>
      <c r="E19" s="1"/>
      <c r="F19" s="1"/>
      <c r="G19" s="1"/>
      <c r="H19" s="1"/>
    </row>
    <row r="20" spans="2:8" x14ac:dyDescent="0.25">
      <c r="B20" s="1"/>
      <c r="C20" s="1"/>
      <c r="D20" s="1"/>
      <c r="E20" s="1"/>
      <c r="F20" s="1"/>
      <c r="G20" s="1"/>
      <c r="H20" s="1"/>
    </row>
    <row r="21" spans="2:8" x14ac:dyDescent="0.25">
      <c r="B21" s="1"/>
      <c r="C21" s="1"/>
      <c r="D21" s="1"/>
      <c r="E21" s="1"/>
      <c r="F21" s="1"/>
      <c r="G21" s="1"/>
      <c r="H21" s="1"/>
    </row>
    <row r="22" spans="2:8" x14ac:dyDescent="0.25">
      <c r="B22" s="1"/>
      <c r="C22" s="1"/>
      <c r="D22" s="1"/>
      <c r="E22" s="1"/>
      <c r="F22" s="1"/>
      <c r="G22" s="1"/>
      <c r="H22" s="1"/>
    </row>
    <row r="23" spans="2:8" x14ac:dyDescent="0.25">
      <c r="B23" s="1"/>
      <c r="C23" s="1"/>
      <c r="D23" s="1"/>
      <c r="E23" s="1"/>
      <c r="F23" s="1"/>
      <c r="G23" s="1"/>
      <c r="H23" s="1"/>
    </row>
    <row r="24" spans="2:8" x14ac:dyDescent="0.25">
      <c r="B24" s="1"/>
      <c r="C24" s="1"/>
      <c r="D24" s="1"/>
      <c r="E24" s="1"/>
      <c r="F24" s="1"/>
      <c r="G24" s="1"/>
      <c r="H24" s="1"/>
    </row>
    <row r="25" spans="2:8" x14ac:dyDescent="0.25">
      <c r="B25" s="1"/>
      <c r="C25" s="1"/>
      <c r="D25" s="1"/>
      <c r="E25" s="1"/>
      <c r="F25" s="1"/>
      <c r="G25" s="1"/>
      <c r="H25" s="1"/>
    </row>
    <row r="26" spans="2:8" x14ac:dyDescent="0.25">
      <c r="B26" s="1"/>
      <c r="C26" s="1"/>
      <c r="D26" s="1"/>
      <c r="E26" s="1"/>
      <c r="F26" s="1"/>
      <c r="G26" s="1"/>
      <c r="H26" s="1"/>
    </row>
    <row r="27" spans="2:8" x14ac:dyDescent="0.25">
      <c r="B27" s="1"/>
      <c r="C27" s="1"/>
      <c r="D27" s="1"/>
      <c r="E27" s="1"/>
      <c r="F27" s="1"/>
      <c r="G27" s="1"/>
      <c r="H27" s="1"/>
    </row>
    <row r="28" spans="2:8" x14ac:dyDescent="0.25">
      <c r="B28" s="1"/>
      <c r="C28" s="1"/>
      <c r="D28" s="1"/>
      <c r="E28" s="1"/>
      <c r="F28" s="1"/>
      <c r="G28" s="1"/>
      <c r="H28" s="1"/>
    </row>
    <row r="29" spans="2:8" x14ac:dyDescent="0.25">
      <c r="B29" s="1"/>
      <c r="C29" s="1"/>
      <c r="D29" s="1"/>
      <c r="E29" s="1"/>
      <c r="F29" s="1"/>
      <c r="G29" s="1"/>
      <c r="H29" s="1"/>
    </row>
    <row r="30" spans="2:8" x14ac:dyDescent="0.25">
      <c r="B30" s="1"/>
      <c r="C30" s="1"/>
      <c r="D30" s="1"/>
      <c r="E30" s="1"/>
      <c r="F30" s="1"/>
      <c r="G30" s="1"/>
      <c r="H30" s="1"/>
    </row>
    <row r="31" spans="2:8" x14ac:dyDescent="0.25">
      <c r="B31" s="1"/>
      <c r="C31" s="1"/>
      <c r="D31" s="1"/>
      <c r="E31" s="1"/>
      <c r="F31" s="1"/>
      <c r="G31" s="1"/>
      <c r="H31" s="1"/>
    </row>
    <row r="32" spans="2:8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</sheetData>
  <mergeCells count="1">
    <mergeCell ref="B1:H1"/>
  </mergeCells>
  <pageMargins left="0.7" right="0.7" top="0.75" bottom="0.75" header="0.3" footer="0.3"/>
  <pageSetup paperSize="9" scale="63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C308-31F4-4FE5-9DE4-0E0EFC0A829D}">
  <sheetPr>
    <pageSetUpPr fitToPage="1"/>
  </sheetPr>
  <dimension ref="B1:K30"/>
  <sheetViews>
    <sheetView workbookViewId="0"/>
  </sheetViews>
  <sheetFormatPr defaultRowHeight="15" x14ac:dyDescent="0.25"/>
  <cols>
    <col min="1" max="1" width="9.140625" style="57" customWidth="1"/>
    <col min="2" max="2" width="37.7109375" style="57" customWidth="1"/>
    <col min="3" max="5" width="25.28515625" style="57" customWidth="1"/>
    <col min="6" max="6" width="24.7109375" style="57" customWidth="1"/>
    <col min="7" max="8" width="15.7109375" style="57" customWidth="1"/>
    <col min="9" max="9" width="9.140625" style="57" customWidth="1"/>
    <col min="10" max="16384" width="9.140625" style="57"/>
  </cols>
  <sheetData>
    <row r="1" spans="2:8" ht="18" x14ac:dyDescent="0.25">
      <c r="B1" s="73"/>
      <c r="C1" s="73"/>
      <c r="D1" s="73"/>
      <c r="E1" s="73"/>
      <c r="F1" s="72"/>
      <c r="G1" s="72"/>
      <c r="H1" s="72"/>
    </row>
    <row r="2" spans="2:8" ht="15.75" customHeight="1" x14ac:dyDescent="0.25">
      <c r="B2" s="71" t="s">
        <v>167</v>
      </c>
      <c r="C2" s="71"/>
      <c r="D2" s="71"/>
      <c r="E2" s="71"/>
      <c r="F2" s="71"/>
      <c r="G2" s="71"/>
      <c r="H2" s="71"/>
    </row>
    <row r="3" spans="2:8" ht="18" x14ac:dyDescent="0.25">
      <c r="B3" s="70"/>
      <c r="C3" s="70"/>
      <c r="D3" s="70"/>
      <c r="E3" s="70"/>
      <c r="F3" s="69"/>
      <c r="G3" s="69"/>
      <c r="H3" s="69"/>
    </row>
    <row r="4" spans="2:8" ht="33.75" customHeight="1" x14ac:dyDescent="0.25">
      <c r="B4" s="68" t="s">
        <v>3</v>
      </c>
      <c r="C4" s="68" t="s">
        <v>182</v>
      </c>
      <c r="D4" s="68" t="s">
        <v>181</v>
      </c>
      <c r="E4" s="68" t="s">
        <v>180</v>
      </c>
      <c r="F4" s="68" t="s">
        <v>179</v>
      </c>
      <c r="G4" s="68" t="s">
        <v>4</v>
      </c>
      <c r="H4" s="68" t="s">
        <v>5</v>
      </c>
    </row>
    <row r="5" spans="2:8" x14ac:dyDescent="0.25">
      <c r="B5" s="68">
        <v>1</v>
      </c>
      <c r="C5" s="67">
        <v>2</v>
      </c>
      <c r="D5" s="67">
        <v>3</v>
      </c>
      <c r="E5" s="67">
        <v>4</v>
      </c>
      <c r="F5" s="67">
        <v>5</v>
      </c>
      <c r="G5" s="67" t="s">
        <v>11</v>
      </c>
      <c r="H5" s="67" t="s">
        <v>12</v>
      </c>
    </row>
    <row r="6" spans="2:8" x14ac:dyDescent="0.25">
      <c r="B6" s="64" t="s">
        <v>178</v>
      </c>
      <c r="C6" s="66"/>
      <c r="D6" s="66"/>
      <c r="E6" s="66"/>
      <c r="F6" s="66"/>
      <c r="G6" s="59"/>
      <c r="H6" s="59"/>
    </row>
    <row r="7" spans="2:8" x14ac:dyDescent="0.25">
      <c r="B7" s="64" t="s">
        <v>166</v>
      </c>
      <c r="C7" s="61"/>
      <c r="D7" s="61"/>
      <c r="E7" s="61"/>
      <c r="F7" s="59"/>
      <c r="G7" s="59"/>
      <c r="H7" s="59"/>
    </row>
    <row r="8" spans="2:8" x14ac:dyDescent="0.25">
      <c r="B8" s="63" t="s">
        <v>177</v>
      </c>
      <c r="C8" s="61"/>
      <c r="D8" s="61"/>
      <c r="E8" s="61"/>
      <c r="F8" s="59"/>
      <c r="G8" s="59"/>
      <c r="H8" s="59"/>
    </row>
    <row r="9" spans="2:8" x14ac:dyDescent="0.25">
      <c r="B9" s="65" t="s">
        <v>176</v>
      </c>
      <c r="C9" s="61"/>
      <c r="D9" s="61"/>
      <c r="E9" s="61"/>
      <c r="F9" s="59"/>
      <c r="G9" s="59"/>
      <c r="H9" s="59"/>
    </row>
    <row r="10" spans="2:8" x14ac:dyDescent="0.25">
      <c r="B10" s="65" t="s">
        <v>175</v>
      </c>
      <c r="C10" s="61"/>
      <c r="D10" s="61"/>
      <c r="E10" s="61"/>
      <c r="F10" s="59"/>
      <c r="G10" s="59"/>
      <c r="H10" s="59"/>
    </row>
    <row r="11" spans="2:8" x14ac:dyDescent="0.25">
      <c r="B11" s="64" t="s">
        <v>174</v>
      </c>
      <c r="C11" s="61"/>
      <c r="D11" s="61"/>
      <c r="E11" s="60"/>
      <c r="F11" s="59"/>
      <c r="G11" s="59"/>
      <c r="H11" s="59"/>
    </row>
    <row r="12" spans="2:8" x14ac:dyDescent="0.25">
      <c r="B12" s="63" t="s">
        <v>173</v>
      </c>
      <c r="C12" s="61"/>
      <c r="D12" s="61"/>
      <c r="E12" s="60"/>
      <c r="F12" s="59"/>
      <c r="G12" s="59"/>
      <c r="H12" s="59"/>
    </row>
    <row r="13" spans="2:8" x14ac:dyDescent="0.25">
      <c r="B13" s="64" t="s">
        <v>160</v>
      </c>
      <c r="C13" s="61"/>
      <c r="D13" s="61"/>
      <c r="E13" s="60"/>
      <c r="F13" s="59"/>
      <c r="G13" s="59"/>
      <c r="H13" s="59"/>
    </row>
    <row r="14" spans="2:8" x14ac:dyDescent="0.25">
      <c r="B14" s="63" t="s">
        <v>172</v>
      </c>
      <c r="C14" s="61"/>
      <c r="D14" s="61"/>
      <c r="E14" s="60"/>
      <c r="F14" s="59"/>
      <c r="G14" s="59"/>
      <c r="H14" s="59"/>
    </row>
    <row r="15" spans="2:8" x14ac:dyDescent="0.25">
      <c r="B15" s="62" t="s">
        <v>171</v>
      </c>
      <c r="C15" s="61"/>
      <c r="D15" s="61"/>
      <c r="E15" s="60"/>
      <c r="F15" s="59"/>
      <c r="G15" s="59"/>
      <c r="H15" s="59"/>
    </row>
    <row r="16" spans="2:8" x14ac:dyDescent="0.25">
      <c r="B16" s="63"/>
      <c r="C16" s="61"/>
      <c r="D16" s="61"/>
      <c r="E16" s="60"/>
      <c r="F16" s="59"/>
      <c r="G16" s="59"/>
      <c r="H16" s="59"/>
    </row>
    <row r="17" spans="2:11" ht="15.75" customHeight="1" x14ac:dyDescent="0.25">
      <c r="B17" s="64" t="s">
        <v>132</v>
      </c>
      <c r="C17" s="61"/>
      <c r="D17" s="61"/>
      <c r="E17" s="60"/>
      <c r="F17" s="59"/>
      <c r="G17" s="59"/>
      <c r="H17" s="59"/>
    </row>
    <row r="18" spans="2:11" ht="15.75" customHeight="1" x14ac:dyDescent="0.25">
      <c r="B18" s="64" t="s">
        <v>166</v>
      </c>
      <c r="C18" s="61"/>
      <c r="D18" s="61"/>
      <c r="E18" s="61"/>
      <c r="F18" s="59"/>
      <c r="G18" s="59"/>
      <c r="H18" s="59"/>
    </row>
    <row r="19" spans="2:11" x14ac:dyDescent="0.25">
      <c r="B19" s="63" t="s">
        <v>177</v>
      </c>
      <c r="C19" s="61"/>
      <c r="D19" s="61"/>
      <c r="E19" s="61"/>
      <c r="F19" s="59"/>
      <c r="G19" s="59"/>
      <c r="H19" s="59"/>
    </row>
    <row r="20" spans="2:11" x14ac:dyDescent="0.25">
      <c r="B20" s="65" t="s">
        <v>176</v>
      </c>
      <c r="C20" s="61"/>
      <c r="D20" s="61"/>
      <c r="E20" s="61"/>
      <c r="F20" s="59"/>
      <c r="G20" s="59"/>
      <c r="H20" s="59"/>
    </row>
    <row r="21" spans="2:11" x14ac:dyDescent="0.25">
      <c r="B21" s="65" t="s">
        <v>175</v>
      </c>
      <c r="C21" s="61"/>
      <c r="D21" s="61"/>
      <c r="E21" s="61"/>
      <c r="F21" s="59"/>
      <c r="G21" s="59"/>
      <c r="H21" s="59"/>
    </row>
    <row r="22" spans="2:11" x14ac:dyDescent="0.25">
      <c r="B22" s="64" t="s">
        <v>174</v>
      </c>
      <c r="C22" s="61"/>
      <c r="D22" s="61"/>
      <c r="E22" s="60"/>
      <c r="F22" s="59"/>
      <c r="G22" s="59"/>
      <c r="H22" s="59"/>
    </row>
    <row r="23" spans="2:11" x14ac:dyDescent="0.25">
      <c r="B23" s="63" t="s">
        <v>173</v>
      </c>
      <c r="C23" s="61"/>
      <c r="D23" s="61"/>
      <c r="E23" s="60"/>
      <c r="F23" s="59"/>
      <c r="G23" s="59"/>
      <c r="H23" s="59"/>
    </row>
    <row r="24" spans="2:11" x14ac:dyDescent="0.25">
      <c r="B24" s="64" t="s">
        <v>160</v>
      </c>
      <c r="C24" s="61"/>
      <c r="D24" s="61"/>
      <c r="E24" s="60"/>
      <c r="F24" s="59"/>
      <c r="G24" s="59"/>
      <c r="H24" s="59"/>
    </row>
    <row r="25" spans="2:11" x14ac:dyDescent="0.25">
      <c r="B25" s="63" t="s">
        <v>172</v>
      </c>
      <c r="C25" s="61"/>
      <c r="D25" s="61"/>
      <c r="E25" s="60"/>
      <c r="F25" s="59"/>
      <c r="G25" s="59"/>
      <c r="H25" s="59"/>
    </row>
    <row r="26" spans="2:11" x14ac:dyDescent="0.25">
      <c r="B26" s="62" t="s">
        <v>171</v>
      </c>
      <c r="C26" s="61"/>
      <c r="D26" s="61"/>
      <c r="E26" s="60"/>
      <c r="F26" s="59"/>
      <c r="G26" s="59"/>
      <c r="H26" s="59"/>
    </row>
    <row r="28" spans="2:11" ht="15" customHeight="1" x14ac:dyDescent="0.25">
      <c r="B28" s="58"/>
      <c r="C28" s="58"/>
      <c r="D28" s="58"/>
      <c r="E28" s="58"/>
      <c r="F28" s="58"/>
      <c r="G28" s="58"/>
      <c r="H28" s="58"/>
      <c r="I28" s="58"/>
      <c r="J28" s="58"/>
      <c r="K28" s="58"/>
    </row>
    <row r="29" spans="2:11" x14ac:dyDescent="0.25">
      <c r="B29" s="58"/>
      <c r="C29" s="58"/>
      <c r="D29" s="58"/>
      <c r="E29" s="58"/>
      <c r="F29" s="58"/>
      <c r="G29" s="58"/>
      <c r="H29" s="58"/>
      <c r="I29" s="58"/>
      <c r="J29" s="58"/>
      <c r="K29" s="58"/>
    </row>
    <row r="30" spans="2:11" x14ac:dyDescent="0.25">
      <c r="B30" s="58"/>
      <c r="C30" s="58"/>
      <c r="D30" s="58"/>
      <c r="E30" s="58"/>
      <c r="F30" s="58"/>
      <c r="G30" s="58"/>
      <c r="H30" s="58"/>
      <c r="I30" s="58"/>
      <c r="J30" s="58"/>
      <c r="K30" s="58"/>
    </row>
  </sheetData>
  <mergeCells count="1">
    <mergeCell ref="B2:H2"/>
  </mergeCells>
  <pageMargins left="0.70000000000000007" right="0.70000000000000007" top="0.75" bottom="0.75" header="0.30000000000000004" footer="0.30000000000000004"/>
  <pageSetup paperSize="0" orientation="landscape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6852-BB00-4848-B7A8-49210034F0D7}">
  <sheetPr>
    <pageSetUpPr fitToPage="1"/>
  </sheetPr>
  <dimension ref="B1:L22"/>
  <sheetViews>
    <sheetView workbookViewId="0"/>
  </sheetViews>
  <sheetFormatPr defaultRowHeight="15" x14ac:dyDescent="0.25"/>
  <cols>
    <col min="1" max="1" width="9.140625" style="74" customWidth="1"/>
    <col min="2" max="2" width="7.42578125" style="74" bestFit="1" customWidth="1"/>
    <col min="3" max="3" width="8.42578125" style="74" bestFit="1" customWidth="1"/>
    <col min="4" max="4" width="8.42578125" style="74" customWidth="1"/>
    <col min="5" max="5" width="5.42578125" style="74" bestFit="1" customWidth="1"/>
    <col min="6" max="10" width="25.28515625" style="74" customWidth="1"/>
    <col min="11" max="12" width="15.7109375" style="74" customWidth="1"/>
    <col min="13" max="13" width="9.140625" style="74" customWidth="1"/>
    <col min="14" max="16384" width="9.140625" style="74"/>
  </cols>
  <sheetData>
    <row r="1" spans="2:12" ht="18" customHeight="1" x14ac:dyDescent="0.25"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2:12" ht="15.75" customHeight="1" x14ac:dyDescent="0.25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2:12" ht="18" x14ac:dyDescent="0.25">
      <c r="B3" s="91"/>
      <c r="C3" s="91"/>
      <c r="D3" s="91"/>
      <c r="E3" s="91"/>
      <c r="F3" s="91"/>
      <c r="G3" s="91"/>
      <c r="H3" s="91"/>
      <c r="I3" s="91"/>
      <c r="J3" s="90"/>
      <c r="K3" s="90"/>
      <c r="L3" s="90"/>
    </row>
    <row r="4" spans="2:12" ht="18" customHeight="1" x14ac:dyDescent="0.25">
      <c r="B4" s="92" t="s">
        <v>195</v>
      </c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2:12" ht="15.75" customHeight="1" x14ac:dyDescent="0.25">
      <c r="B5" s="92" t="s">
        <v>194</v>
      </c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2:12" ht="18" x14ac:dyDescent="0.25">
      <c r="B6" s="91"/>
      <c r="C6" s="91"/>
      <c r="D6" s="91"/>
      <c r="E6" s="91"/>
      <c r="F6" s="91"/>
      <c r="G6" s="91"/>
      <c r="H6" s="91"/>
      <c r="I6" s="91"/>
      <c r="J6" s="90"/>
      <c r="K6" s="90"/>
      <c r="L6" s="90"/>
    </row>
    <row r="7" spans="2:12" ht="25.5" customHeight="1" x14ac:dyDescent="0.25">
      <c r="B7" s="88" t="s">
        <v>3</v>
      </c>
      <c r="C7" s="88"/>
      <c r="D7" s="88"/>
      <c r="E7" s="88"/>
      <c r="F7" s="88"/>
      <c r="G7" s="89" t="s">
        <v>193</v>
      </c>
      <c r="H7" s="89" t="s">
        <v>181</v>
      </c>
      <c r="I7" s="89" t="s">
        <v>180</v>
      </c>
      <c r="J7" s="89" t="s">
        <v>192</v>
      </c>
      <c r="K7" s="89" t="s">
        <v>4</v>
      </c>
      <c r="L7" s="89" t="s">
        <v>5</v>
      </c>
    </row>
    <row r="8" spans="2:12" x14ac:dyDescent="0.25">
      <c r="B8" s="88">
        <v>1</v>
      </c>
      <c r="C8" s="88"/>
      <c r="D8" s="88"/>
      <c r="E8" s="88"/>
      <c r="F8" s="88"/>
      <c r="G8" s="87">
        <v>2</v>
      </c>
      <c r="H8" s="87">
        <v>3</v>
      </c>
      <c r="I8" s="87">
        <v>4</v>
      </c>
      <c r="J8" s="87">
        <v>5</v>
      </c>
      <c r="K8" s="87" t="s">
        <v>11</v>
      </c>
      <c r="L8" s="87" t="s">
        <v>12</v>
      </c>
    </row>
    <row r="9" spans="2:12" ht="25.5" x14ac:dyDescent="0.25">
      <c r="B9" s="86">
        <v>8</v>
      </c>
      <c r="C9" s="86"/>
      <c r="D9" s="86"/>
      <c r="E9" s="86"/>
      <c r="F9" s="86" t="s">
        <v>191</v>
      </c>
      <c r="G9" s="77"/>
      <c r="H9" s="77"/>
      <c r="I9" s="77"/>
      <c r="J9" s="76"/>
      <c r="K9" s="76"/>
      <c r="L9" s="76"/>
    </row>
    <row r="10" spans="2:12" x14ac:dyDescent="0.25">
      <c r="B10" s="86"/>
      <c r="C10" s="82">
        <v>84</v>
      </c>
      <c r="D10" s="82"/>
      <c r="E10" s="82"/>
      <c r="F10" s="82" t="s">
        <v>190</v>
      </c>
      <c r="G10" s="77"/>
      <c r="H10" s="77"/>
      <c r="I10" s="77"/>
      <c r="J10" s="76"/>
      <c r="K10" s="76"/>
      <c r="L10" s="76"/>
    </row>
    <row r="11" spans="2:12" ht="51" x14ac:dyDescent="0.25">
      <c r="B11" s="80"/>
      <c r="C11" s="80"/>
      <c r="D11" s="80">
        <v>841</v>
      </c>
      <c r="E11" s="80"/>
      <c r="F11" s="82" t="s">
        <v>189</v>
      </c>
      <c r="G11" s="77"/>
      <c r="H11" s="77"/>
      <c r="I11" s="77"/>
      <c r="J11" s="76"/>
      <c r="K11" s="76"/>
      <c r="L11" s="76"/>
    </row>
    <row r="12" spans="2:12" ht="25.5" x14ac:dyDescent="0.25">
      <c r="B12" s="80"/>
      <c r="C12" s="80"/>
      <c r="D12" s="80"/>
      <c r="E12" s="80">
        <v>8413</v>
      </c>
      <c r="F12" s="82" t="s">
        <v>188</v>
      </c>
      <c r="G12" s="77"/>
      <c r="H12" s="77"/>
      <c r="I12" s="77"/>
      <c r="J12" s="76"/>
      <c r="K12" s="76"/>
      <c r="L12" s="76"/>
    </row>
    <row r="13" spans="2:12" x14ac:dyDescent="0.25">
      <c r="B13" s="80"/>
      <c r="C13" s="80"/>
      <c r="D13" s="80"/>
      <c r="E13" s="85" t="s">
        <v>175</v>
      </c>
      <c r="F13" s="84"/>
      <c r="G13" s="77"/>
      <c r="H13" s="77"/>
      <c r="I13" s="77"/>
      <c r="J13" s="76"/>
      <c r="K13" s="76"/>
      <c r="L13" s="76"/>
    </row>
    <row r="14" spans="2:12" ht="25.5" x14ac:dyDescent="0.25">
      <c r="B14" s="79">
        <v>5</v>
      </c>
      <c r="C14" s="79"/>
      <c r="D14" s="79"/>
      <c r="E14" s="79"/>
      <c r="F14" s="78" t="s">
        <v>187</v>
      </c>
      <c r="G14" s="77"/>
      <c r="H14" s="77"/>
      <c r="I14" s="77"/>
      <c r="J14" s="76"/>
      <c r="K14" s="76"/>
      <c r="L14" s="76"/>
    </row>
    <row r="15" spans="2:12" ht="25.5" x14ac:dyDescent="0.25">
      <c r="B15" s="82"/>
      <c r="C15" s="82">
        <v>54</v>
      </c>
      <c r="D15" s="82"/>
      <c r="E15" s="82"/>
      <c r="F15" s="83" t="s">
        <v>186</v>
      </c>
      <c r="G15" s="77"/>
      <c r="H15" s="77"/>
      <c r="I15" s="81"/>
      <c r="J15" s="76"/>
      <c r="K15" s="76"/>
      <c r="L15" s="76"/>
    </row>
    <row r="16" spans="2:12" ht="63.75" x14ac:dyDescent="0.25">
      <c r="B16" s="82"/>
      <c r="C16" s="82"/>
      <c r="D16" s="82">
        <v>541</v>
      </c>
      <c r="E16" s="82"/>
      <c r="F16" s="82" t="s">
        <v>185</v>
      </c>
      <c r="G16" s="77"/>
      <c r="H16" s="77"/>
      <c r="I16" s="81"/>
      <c r="J16" s="76"/>
      <c r="K16" s="76"/>
      <c r="L16" s="76"/>
    </row>
    <row r="17" spans="2:12" ht="38.25" x14ac:dyDescent="0.25">
      <c r="B17" s="82"/>
      <c r="C17" s="82"/>
      <c r="D17" s="82"/>
      <c r="E17" s="82">
        <v>5413</v>
      </c>
      <c r="F17" s="82" t="s">
        <v>184</v>
      </c>
      <c r="G17" s="77"/>
      <c r="H17" s="77"/>
      <c r="I17" s="81"/>
      <c r="J17" s="76"/>
      <c r="K17" s="76"/>
      <c r="L17" s="76"/>
    </row>
    <row r="18" spans="2:12" x14ac:dyDescent="0.25">
      <c r="B18" s="80"/>
      <c r="C18" s="79"/>
      <c r="D18" s="79"/>
      <c r="E18" s="79"/>
      <c r="F18" s="78" t="s">
        <v>175</v>
      </c>
      <c r="G18" s="77"/>
      <c r="H18" s="77"/>
      <c r="I18" s="77"/>
      <c r="J18" s="76"/>
      <c r="K18" s="76"/>
      <c r="L18" s="76"/>
    </row>
    <row r="20" spans="2:12" x14ac:dyDescent="0.25"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2:12" ht="67.5" x14ac:dyDescent="0.25">
      <c r="B21" s="75"/>
      <c r="C21" s="75"/>
      <c r="D21" s="75"/>
      <c r="E21" s="75"/>
      <c r="F21" s="75" t="s">
        <v>183</v>
      </c>
      <c r="G21" s="75"/>
      <c r="H21" s="75"/>
      <c r="I21" s="75"/>
      <c r="J21" s="75"/>
      <c r="K21" s="75"/>
      <c r="L21" s="75"/>
    </row>
    <row r="22" spans="2:12" x14ac:dyDescent="0.25"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</row>
  </sheetData>
  <mergeCells count="5">
    <mergeCell ref="B2:L2"/>
    <mergeCell ref="B4:L4"/>
    <mergeCell ref="B5:L5"/>
    <mergeCell ref="B7:F7"/>
    <mergeCell ref="B8:F8"/>
  </mergeCells>
  <pageMargins left="0.70000000000000007" right="0.70000000000000007" top="0.75" bottom="0.75" header="0.30000000000000004" footer="0.30000000000000004"/>
  <pageSetup paperSize="0" orientation="landscape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C86DC-4A40-433D-A5B7-0BD76129535A}">
  <sheetPr>
    <pageSetUpPr fitToPage="1"/>
  </sheetPr>
  <dimension ref="A1:AQ66"/>
  <sheetViews>
    <sheetView workbookViewId="0">
      <selection activeCell="AE16" sqref="AE16:AI16"/>
    </sheetView>
  </sheetViews>
  <sheetFormatPr defaultRowHeight="15" x14ac:dyDescent="0.25"/>
  <cols>
    <col min="1" max="1" width="9.140625" style="94" customWidth="1"/>
    <col min="2" max="2" width="7.28515625" style="94" customWidth="1"/>
    <col min="3" max="4" width="9.140625" style="94" hidden="1" customWidth="1"/>
    <col min="5" max="10" width="9.140625" style="94" customWidth="1"/>
    <col min="11" max="11" width="8" style="94" customWidth="1"/>
    <col min="12" max="13" width="9.140625" style="94" hidden="1" customWidth="1"/>
    <col min="14" max="15" width="9.140625" style="94" customWidth="1"/>
    <col min="16" max="16" width="4.7109375" style="94" customWidth="1"/>
    <col min="17" max="17" width="7.42578125" style="94" hidden="1" customWidth="1"/>
    <col min="18" max="19" width="9.140625" style="94" customWidth="1"/>
    <col min="20" max="20" width="3.42578125" style="94" customWidth="1"/>
    <col min="21" max="21" width="6.28515625" style="94" hidden="1" customWidth="1"/>
    <col min="22" max="22" width="6.7109375" style="94" hidden="1" customWidth="1"/>
    <col min="23" max="24" width="9.140625" style="94" hidden="1" customWidth="1"/>
    <col min="25" max="26" width="9.140625" style="94" customWidth="1"/>
    <col min="27" max="27" width="1.28515625" style="94" customWidth="1"/>
    <col min="28" max="28" width="1.5703125" style="94" customWidth="1"/>
    <col min="29" max="29" width="0.42578125" style="94" hidden="1" customWidth="1"/>
    <col min="30" max="30" width="9.140625" style="94" hidden="1" customWidth="1"/>
    <col min="31" max="31" width="9.5703125" style="94" customWidth="1"/>
    <col min="32" max="32" width="1.7109375" style="94" hidden="1" customWidth="1"/>
    <col min="33" max="35" width="9.140625" style="94" hidden="1" customWidth="1"/>
    <col min="36" max="36" width="10.5703125" style="94" customWidth="1"/>
    <col min="37" max="37" width="2.140625" style="94" hidden="1" customWidth="1"/>
    <col min="38" max="40" width="9.140625" style="94" hidden="1" customWidth="1"/>
    <col min="41" max="41" width="9.140625" style="94" customWidth="1"/>
    <col min="42" max="43" width="14.28515625" style="94" bestFit="1" customWidth="1"/>
    <col min="44" max="44" width="9.140625" style="94" customWidth="1"/>
    <col min="45" max="16384" width="9.140625" style="94"/>
  </cols>
  <sheetData>
    <row r="1" spans="1:43" ht="18" x14ac:dyDescent="0.25">
      <c r="D1" s="326" t="s">
        <v>247</v>
      </c>
      <c r="E1" s="325"/>
      <c r="F1" s="325"/>
      <c r="G1" s="325"/>
      <c r="H1" s="324" t="s">
        <v>246</v>
      </c>
      <c r="I1" s="324"/>
      <c r="J1" s="324"/>
      <c r="K1" s="324"/>
      <c r="L1" s="324"/>
      <c r="M1" s="324"/>
      <c r="N1" s="324"/>
      <c r="O1" s="324"/>
      <c r="P1" s="324"/>
      <c r="Q1" s="324"/>
      <c r="R1" s="324"/>
    </row>
    <row r="4" spans="1:43" ht="36.75" customHeight="1" x14ac:dyDescent="0.25">
      <c r="A4" s="323" t="s">
        <v>3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2" t="s">
        <v>245</v>
      </c>
      <c r="O4" s="322"/>
      <c r="P4" s="322"/>
      <c r="Q4" s="322"/>
      <c r="R4" s="322" t="s">
        <v>244</v>
      </c>
      <c r="S4" s="322"/>
      <c r="T4" s="322"/>
      <c r="U4" s="322"/>
      <c r="V4" s="322"/>
      <c r="W4" s="322"/>
      <c r="X4" s="322"/>
      <c r="Y4" s="322" t="s">
        <v>243</v>
      </c>
      <c r="Z4" s="322"/>
      <c r="AA4" s="322"/>
      <c r="AB4" s="322"/>
      <c r="AC4" s="322"/>
      <c r="AD4" s="322"/>
      <c r="AE4" s="321" t="s">
        <v>4</v>
      </c>
      <c r="AF4" s="321"/>
      <c r="AG4" s="321"/>
      <c r="AH4" s="321"/>
      <c r="AI4" s="321"/>
      <c r="AJ4" s="321" t="s">
        <v>4</v>
      </c>
      <c r="AK4" s="321"/>
      <c r="AL4" s="321"/>
      <c r="AM4" s="321"/>
      <c r="AN4" s="321"/>
    </row>
    <row r="5" spans="1:43" ht="15" customHeight="1" x14ac:dyDescent="0.25">
      <c r="A5" s="320">
        <v>1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>
        <v>2</v>
      </c>
      <c r="O5" s="320"/>
      <c r="P5" s="320"/>
      <c r="Q5" s="320"/>
      <c r="R5" s="320">
        <v>3</v>
      </c>
      <c r="S5" s="320"/>
      <c r="T5" s="320"/>
      <c r="U5" s="320"/>
      <c r="V5" s="320"/>
      <c r="W5" s="320"/>
      <c r="X5" s="320"/>
      <c r="Y5" s="320">
        <v>4</v>
      </c>
      <c r="Z5" s="320"/>
      <c r="AA5" s="320"/>
      <c r="AB5" s="320"/>
      <c r="AC5" s="320"/>
      <c r="AD5" s="320"/>
      <c r="AE5" s="319" t="s">
        <v>242</v>
      </c>
      <c r="AF5" s="319"/>
      <c r="AG5" s="319"/>
      <c r="AH5" s="319"/>
      <c r="AI5" s="319"/>
      <c r="AJ5" s="319" t="s">
        <v>241</v>
      </c>
      <c r="AK5" s="319"/>
      <c r="AL5" s="319"/>
      <c r="AM5" s="319"/>
      <c r="AN5" s="319"/>
    </row>
    <row r="6" spans="1:43" x14ac:dyDescent="0.25">
      <c r="A6" s="317" t="s">
        <v>240</v>
      </c>
      <c r="B6" s="317"/>
      <c r="C6" s="317"/>
      <c r="D6" s="317"/>
      <c r="E6" s="318" t="s">
        <v>239</v>
      </c>
      <c r="F6" s="318"/>
      <c r="G6" s="318"/>
      <c r="H6" s="318"/>
      <c r="I6" s="318"/>
      <c r="J6" s="318"/>
      <c r="K6" s="318"/>
      <c r="L6" s="318"/>
      <c r="M6" s="318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</row>
    <row r="7" spans="1:43" x14ac:dyDescent="0.25">
      <c r="A7" s="317" t="s">
        <v>238</v>
      </c>
      <c r="B7" s="317"/>
      <c r="C7" s="317"/>
      <c r="D7" s="317"/>
      <c r="E7" s="317" t="s">
        <v>237</v>
      </c>
      <c r="F7" s="317"/>
      <c r="G7" s="317"/>
      <c r="H7" s="317"/>
      <c r="I7" s="317"/>
      <c r="J7" s="317"/>
      <c r="K7" s="317"/>
      <c r="L7" s="317"/>
      <c r="M7" s="317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</row>
    <row r="8" spans="1:43" ht="15" customHeight="1" x14ac:dyDescent="0.25">
      <c r="A8" s="317" t="s">
        <v>236</v>
      </c>
      <c r="B8" s="317"/>
      <c r="C8" s="317"/>
      <c r="D8" s="317"/>
      <c r="E8" s="317" t="s">
        <v>235</v>
      </c>
      <c r="F8" s="317"/>
      <c r="G8" s="317"/>
      <c r="H8" s="317"/>
      <c r="I8" s="317"/>
      <c r="J8" s="317"/>
      <c r="K8" s="317"/>
      <c r="L8" s="317"/>
      <c r="M8" s="317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</row>
    <row r="9" spans="1:43" x14ac:dyDescent="0.25">
      <c r="A9" s="316">
        <v>7569</v>
      </c>
      <c r="B9" s="316"/>
      <c r="C9" s="316"/>
      <c r="D9" s="316"/>
      <c r="E9" s="316" t="s">
        <v>234</v>
      </c>
      <c r="F9" s="316"/>
      <c r="G9" s="316"/>
      <c r="H9" s="316"/>
      <c r="I9" s="316"/>
      <c r="J9" s="316"/>
      <c r="K9" s="316"/>
      <c r="L9" s="316"/>
      <c r="M9" s="316"/>
      <c r="N9" s="315">
        <v>561177.93000000005</v>
      </c>
      <c r="O9" s="315"/>
      <c r="P9" s="315"/>
      <c r="Q9" s="315"/>
      <c r="R9" s="314">
        <v>1241703</v>
      </c>
      <c r="S9" s="314"/>
      <c r="T9" s="314"/>
      <c r="U9" s="314"/>
      <c r="V9" s="314"/>
      <c r="W9" s="314"/>
      <c r="X9" s="314"/>
      <c r="Y9" s="313">
        <v>601176.30000000005</v>
      </c>
      <c r="Z9" s="313"/>
      <c r="AA9" s="313"/>
      <c r="AB9" s="313"/>
      <c r="AC9" s="313"/>
      <c r="AD9" s="313"/>
      <c r="AE9" s="312">
        <f>Y9/N9*100</f>
        <v>107.12757360219065</v>
      </c>
      <c r="AF9" s="312"/>
      <c r="AG9" s="312"/>
      <c r="AH9" s="312"/>
      <c r="AI9" s="312"/>
      <c r="AJ9" s="311">
        <f>Y9/R9*100</f>
        <v>48.415466500443344</v>
      </c>
      <c r="AK9" s="311"/>
      <c r="AL9" s="311"/>
      <c r="AM9" s="311"/>
      <c r="AN9" s="311"/>
    </row>
    <row r="10" spans="1:43" ht="36.75" customHeight="1" x14ac:dyDescent="0.25">
      <c r="A10" s="310" t="s">
        <v>233</v>
      </c>
      <c r="B10" s="310"/>
      <c r="C10" s="310"/>
      <c r="D10" s="310"/>
      <c r="E10" s="299" t="s">
        <v>232</v>
      </c>
      <c r="F10" s="299"/>
      <c r="G10" s="299"/>
      <c r="H10" s="299"/>
      <c r="I10" s="299"/>
      <c r="J10" s="299"/>
      <c r="K10" s="299"/>
      <c r="L10" s="299"/>
      <c r="M10" s="299"/>
      <c r="N10" s="297">
        <v>460772.04</v>
      </c>
      <c r="O10" s="297"/>
      <c r="P10" s="297"/>
      <c r="Q10" s="297"/>
      <c r="R10" s="298">
        <v>1041653</v>
      </c>
      <c r="S10" s="298"/>
      <c r="T10" s="298"/>
      <c r="U10" s="298"/>
      <c r="V10" s="298"/>
      <c r="W10" s="298"/>
      <c r="X10" s="298"/>
      <c r="Y10" s="297">
        <v>496653.87</v>
      </c>
      <c r="Z10" s="297"/>
      <c r="AA10" s="297"/>
      <c r="AB10" s="297"/>
      <c r="AC10" s="297"/>
      <c r="AD10" s="297"/>
      <c r="AE10" s="309">
        <f>Y10/N10*100</f>
        <v>107.78732798109884</v>
      </c>
      <c r="AF10" s="309"/>
      <c r="AG10" s="309"/>
      <c r="AH10" s="309"/>
      <c r="AI10" s="309"/>
      <c r="AJ10" s="295">
        <f>Y10/R10*100</f>
        <v>47.679397073689607</v>
      </c>
      <c r="AK10" s="295"/>
      <c r="AL10" s="295"/>
      <c r="AM10" s="295"/>
      <c r="AN10" s="295"/>
      <c r="AQ10" s="238"/>
    </row>
    <row r="11" spans="1:43" ht="38.25" customHeight="1" x14ac:dyDescent="0.25">
      <c r="A11" s="300" t="s">
        <v>202</v>
      </c>
      <c r="B11" s="300"/>
      <c r="C11" s="300"/>
      <c r="D11" s="300"/>
      <c r="E11" s="299" t="s">
        <v>222</v>
      </c>
      <c r="F11" s="299"/>
      <c r="G11" s="299"/>
      <c r="H11" s="299"/>
      <c r="I11" s="299"/>
      <c r="J11" s="299"/>
      <c r="K11" s="299"/>
      <c r="L11" s="299"/>
      <c r="M11" s="299"/>
      <c r="N11" s="297">
        <v>97547.21</v>
      </c>
      <c r="O11" s="297"/>
      <c r="P11" s="297"/>
      <c r="Q11" s="297"/>
      <c r="R11" s="298">
        <v>196450</v>
      </c>
      <c r="S11" s="298"/>
      <c r="T11" s="298"/>
      <c r="U11" s="298"/>
      <c r="V11" s="298"/>
      <c r="W11" s="298"/>
      <c r="X11" s="298"/>
      <c r="Y11" s="297">
        <v>102533.03</v>
      </c>
      <c r="Z11" s="297"/>
      <c r="AA11" s="297"/>
      <c r="AB11" s="297"/>
      <c r="AC11" s="297"/>
      <c r="AD11" s="297"/>
      <c r="AE11" s="296">
        <f>Y11/N11*100</f>
        <v>105.11118667566197</v>
      </c>
      <c r="AF11" s="296"/>
      <c r="AG11" s="296"/>
      <c r="AH11" s="296"/>
      <c r="AI11" s="296"/>
      <c r="AJ11" s="295">
        <f>Y11/R11*100</f>
        <v>52.192939679307713</v>
      </c>
      <c r="AK11" s="295"/>
      <c r="AL11" s="295"/>
      <c r="AM11" s="295"/>
      <c r="AN11" s="295"/>
    </row>
    <row r="12" spans="1:43" ht="38.25" customHeight="1" x14ac:dyDescent="0.25">
      <c r="A12" s="300" t="s">
        <v>211</v>
      </c>
      <c r="B12" s="300"/>
      <c r="C12" s="308"/>
      <c r="D12" s="308"/>
      <c r="E12" s="299" t="s">
        <v>210</v>
      </c>
      <c r="F12" s="299"/>
      <c r="G12" s="299"/>
      <c r="H12" s="299"/>
      <c r="I12" s="299"/>
      <c r="J12" s="299"/>
      <c r="K12" s="299"/>
      <c r="L12" s="307"/>
      <c r="M12" s="307"/>
      <c r="N12" s="306">
        <v>191.14</v>
      </c>
      <c r="O12" s="306"/>
      <c r="P12" s="306"/>
      <c r="Q12" s="303"/>
      <c r="R12" s="298">
        <v>0</v>
      </c>
      <c r="S12" s="298"/>
      <c r="T12" s="298"/>
      <c r="U12" s="303"/>
      <c r="V12" s="303"/>
      <c r="W12" s="303"/>
      <c r="X12" s="303"/>
      <c r="Y12" s="297">
        <v>40</v>
      </c>
      <c r="Z12" s="297"/>
      <c r="AA12" s="297"/>
      <c r="AB12" s="297"/>
      <c r="AC12" s="303"/>
      <c r="AD12" s="303"/>
      <c r="AE12" s="303">
        <f>Y12/N12*100</f>
        <v>20.927069163963587</v>
      </c>
      <c r="AF12" s="303"/>
      <c r="AG12" s="303"/>
      <c r="AH12" s="303"/>
      <c r="AI12" s="303"/>
      <c r="AJ12" s="302" t="e">
        <f>Y12/R12*100</f>
        <v>#DIV/0!</v>
      </c>
      <c r="AK12" s="301"/>
      <c r="AL12" s="301"/>
      <c r="AM12" s="301"/>
      <c r="AN12" s="301"/>
    </row>
    <row r="13" spans="1:43" ht="38.25" customHeight="1" x14ac:dyDescent="0.25">
      <c r="A13" s="300" t="s">
        <v>207</v>
      </c>
      <c r="B13" s="300"/>
      <c r="C13" s="308"/>
      <c r="D13" s="308"/>
      <c r="E13" s="299" t="s">
        <v>206</v>
      </c>
      <c r="F13" s="299"/>
      <c r="G13" s="299"/>
      <c r="H13" s="299"/>
      <c r="I13" s="299"/>
      <c r="J13" s="299"/>
      <c r="K13" s="299"/>
      <c r="L13" s="307"/>
      <c r="M13" s="307"/>
      <c r="N13" s="306">
        <v>0</v>
      </c>
      <c r="O13" s="306"/>
      <c r="P13" s="306"/>
      <c r="Q13" s="303"/>
      <c r="R13" s="298">
        <v>0</v>
      </c>
      <c r="S13" s="298"/>
      <c r="T13" s="298"/>
      <c r="U13" s="303"/>
      <c r="V13" s="303"/>
      <c r="W13" s="303"/>
      <c r="X13" s="303"/>
      <c r="Y13" s="297">
        <v>285.68</v>
      </c>
      <c r="Z13" s="297"/>
      <c r="AA13" s="297"/>
      <c r="AB13" s="297"/>
      <c r="AC13" s="305"/>
      <c r="AD13" s="305"/>
      <c r="AE13" s="304" t="e">
        <f>Y13/N13*100</f>
        <v>#DIV/0!</v>
      </c>
      <c r="AF13" s="303"/>
      <c r="AG13" s="303"/>
      <c r="AH13" s="303"/>
      <c r="AI13" s="303"/>
      <c r="AJ13" s="302" t="e">
        <f>Y13/R13*100</f>
        <v>#DIV/0!</v>
      </c>
      <c r="AK13" s="301"/>
      <c r="AL13" s="301"/>
      <c r="AM13" s="301"/>
      <c r="AN13" s="301"/>
    </row>
    <row r="14" spans="1:43" ht="36.75" customHeight="1" x14ac:dyDescent="0.25">
      <c r="A14" s="300" t="s">
        <v>231</v>
      </c>
      <c r="B14" s="300"/>
      <c r="C14" s="300"/>
      <c r="D14" s="300"/>
      <c r="E14" s="299" t="s">
        <v>213</v>
      </c>
      <c r="F14" s="299"/>
      <c r="G14" s="299"/>
      <c r="H14" s="299"/>
      <c r="I14" s="299"/>
      <c r="J14" s="299"/>
      <c r="K14" s="299"/>
      <c r="L14" s="299"/>
      <c r="M14" s="299"/>
      <c r="N14" s="297">
        <v>2667.54</v>
      </c>
      <c r="O14" s="297"/>
      <c r="P14" s="297"/>
      <c r="Q14" s="297"/>
      <c r="R14" s="298">
        <v>3600</v>
      </c>
      <c r="S14" s="298"/>
      <c r="T14" s="298"/>
      <c r="U14" s="298"/>
      <c r="V14" s="298"/>
      <c r="W14" s="298"/>
      <c r="X14" s="298"/>
      <c r="Y14" s="297">
        <v>1663.72</v>
      </c>
      <c r="Z14" s="297"/>
      <c r="AA14" s="297"/>
      <c r="AB14" s="297"/>
      <c r="AC14" s="297"/>
      <c r="AD14" s="297"/>
      <c r="AE14" s="296">
        <f>Y14/N14*100</f>
        <v>62.369074128223012</v>
      </c>
      <c r="AF14" s="296"/>
      <c r="AG14" s="296"/>
      <c r="AH14" s="296"/>
      <c r="AI14" s="296"/>
      <c r="AJ14" s="295">
        <f>Y14/R14*100</f>
        <v>46.214444444444446</v>
      </c>
      <c r="AK14" s="295"/>
      <c r="AL14" s="295"/>
      <c r="AM14" s="295"/>
      <c r="AN14" s="295"/>
    </row>
    <row r="15" spans="1:43" ht="18.75" customHeight="1" x14ac:dyDescent="0.25">
      <c r="A15" s="293">
        <v>4002</v>
      </c>
      <c r="B15" s="293"/>
      <c r="C15" s="294"/>
      <c r="D15" s="294"/>
      <c r="E15" s="293" t="s">
        <v>230</v>
      </c>
      <c r="F15" s="293"/>
      <c r="G15" s="293"/>
      <c r="H15" s="293"/>
      <c r="I15" s="293"/>
      <c r="J15" s="293"/>
      <c r="K15" s="293"/>
      <c r="L15" s="292"/>
      <c r="M15" s="292"/>
      <c r="N15" s="289">
        <v>563668.01</v>
      </c>
      <c r="O15" s="289"/>
      <c r="P15" s="289"/>
      <c r="Q15" s="290"/>
      <c r="R15" s="291">
        <v>1241703</v>
      </c>
      <c r="S15" s="291"/>
      <c r="T15" s="291"/>
      <c r="U15" s="290"/>
      <c r="V15" s="290"/>
      <c r="W15" s="290"/>
      <c r="X15" s="290"/>
      <c r="Y15" s="289">
        <v>601176.30000000005</v>
      </c>
      <c r="Z15" s="289"/>
      <c r="AA15" s="289"/>
      <c r="AB15" s="289"/>
      <c r="AC15" s="288"/>
      <c r="AD15" s="288"/>
      <c r="AE15" s="287">
        <f>Y15/N15*100</f>
        <v>106.65432299413267</v>
      </c>
      <c r="AF15" s="286"/>
      <c r="AG15" s="286"/>
      <c r="AH15" s="286"/>
      <c r="AI15" s="286"/>
      <c r="AJ15" s="285">
        <f>Y15/R15*100</f>
        <v>48.415466500443344</v>
      </c>
      <c r="AK15" s="284"/>
      <c r="AL15" s="284"/>
      <c r="AM15" s="284"/>
      <c r="AN15" s="284"/>
    </row>
    <row r="16" spans="1:43" ht="33" customHeight="1" x14ac:dyDescent="0.25">
      <c r="A16" s="233" t="s">
        <v>229</v>
      </c>
      <c r="B16" s="233"/>
      <c r="C16" s="233"/>
      <c r="D16" s="233"/>
      <c r="E16" s="233" t="s">
        <v>228</v>
      </c>
      <c r="F16" s="233"/>
      <c r="G16" s="233"/>
      <c r="H16" s="233"/>
      <c r="I16" s="233"/>
      <c r="J16" s="233"/>
      <c r="K16" s="233"/>
      <c r="L16" s="233"/>
      <c r="M16" s="233"/>
      <c r="N16" s="282">
        <v>561000.47</v>
      </c>
      <c r="O16" s="282"/>
      <c r="P16" s="282"/>
      <c r="Q16" s="282"/>
      <c r="R16" s="283">
        <v>1241703</v>
      </c>
      <c r="S16" s="283"/>
      <c r="T16" s="283"/>
      <c r="U16" s="283"/>
      <c r="V16" s="283"/>
      <c r="W16" s="283"/>
      <c r="X16" s="283"/>
      <c r="Y16" s="282">
        <f>SUM(Y17+Y32)</f>
        <v>599186.9</v>
      </c>
      <c r="Z16" s="282"/>
      <c r="AA16" s="282"/>
      <c r="AB16" s="282"/>
      <c r="AC16" s="282"/>
      <c r="AD16" s="282"/>
      <c r="AE16" s="229">
        <f>Y16/N16*100</f>
        <v>106.80684456467569</v>
      </c>
      <c r="AF16" s="229"/>
      <c r="AG16" s="229"/>
      <c r="AH16" s="229"/>
      <c r="AI16" s="229"/>
      <c r="AJ16" s="230">
        <f>Y16/R16*100</f>
        <v>48.255251054398677</v>
      </c>
      <c r="AK16" s="230"/>
      <c r="AL16" s="230"/>
      <c r="AM16" s="230"/>
      <c r="AN16" s="230"/>
    </row>
    <row r="17" spans="1:43" ht="38.25" customHeight="1" x14ac:dyDescent="0.25">
      <c r="A17" s="113" t="s">
        <v>227</v>
      </c>
      <c r="B17" s="113"/>
      <c r="C17" s="113"/>
      <c r="D17" s="113"/>
      <c r="E17" s="112" t="s">
        <v>201</v>
      </c>
      <c r="F17" s="112"/>
      <c r="G17" s="112"/>
      <c r="H17" s="112"/>
      <c r="I17" s="112"/>
      <c r="J17" s="112"/>
      <c r="K17" s="112"/>
      <c r="L17" s="112"/>
      <c r="M17" s="112"/>
      <c r="N17" s="280">
        <v>460772.04</v>
      </c>
      <c r="O17" s="280"/>
      <c r="P17" s="280"/>
      <c r="Q17" s="280"/>
      <c r="R17" s="281">
        <v>1041653</v>
      </c>
      <c r="S17" s="281"/>
      <c r="T17" s="281"/>
      <c r="U17" s="281"/>
      <c r="V17" s="281"/>
      <c r="W17" s="281"/>
      <c r="X17" s="281"/>
      <c r="Y17" s="280">
        <v>496653.87</v>
      </c>
      <c r="Z17" s="280"/>
      <c r="AA17" s="280"/>
      <c r="AB17" s="280"/>
      <c r="AC17" s="280"/>
      <c r="AD17" s="280"/>
      <c r="AE17" s="241">
        <f>Y17/N17*100</f>
        <v>107.78732798109884</v>
      </c>
      <c r="AF17" s="241"/>
      <c r="AG17" s="241"/>
      <c r="AH17" s="241"/>
      <c r="AI17" s="241"/>
      <c r="AJ17" s="279">
        <f>Y17/R17*100</f>
        <v>47.679397073689607</v>
      </c>
      <c r="AK17" s="279"/>
      <c r="AL17" s="279"/>
      <c r="AM17" s="279"/>
      <c r="AN17" s="279"/>
    </row>
    <row r="18" spans="1:43" x14ac:dyDescent="0.25">
      <c r="A18" s="108" t="s">
        <v>209</v>
      </c>
      <c r="B18" s="108"/>
      <c r="C18" s="108"/>
      <c r="D18" s="108"/>
      <c r="E18" s="108" t="s">
        <v>208</v>
      </c>
      <c r="F18" s="108"/>
      <c r="G18" s="108"/>
      <c r="H18" s="108"/>
      <c r="I18" s="108"/>
      <c r="J18" s="108"/>
      <c r="K18" s="108"/>
      <c r="L18" s="108"/>
      <c r="M18" s="108"/>
      <c r="N18" s="239">
        <v>460772.04</v>
      </c>
      <c r="O18" s="239"/>
      <c r="P18" s="239"/>
      <c r="Q18" s="239"/>
      <c r="R18" s="106">
        <v>1041653</v>
      </c>
      <c r="S18" s="106"/>
      <c r="T18" s="106"/>
      <c r="U18" s="106"/>
      <c r="V18" s="106"/>
      <c r="W18" s="106"/>
      <c r="X18" s="106"/>
      <c r="Y18" s="239">
        <v>496653.87</v>
      </c>
      <c r="Z18" s="239"/>
      <c r="AA18" s="239"/>
      <c r="AB18" s="239"/>
      <c r="AC18" s="239"/>
      <c r="AD18" s="239"/>
      <c r="AE18" s="220">
        <f>Y18/N18*100</f>
        <v>107.78732798109884</v>
      </c>
      <c r="AF18" s="220"/>
      <c r="AG18" s="220"/>
      <c r="AH18" s="220"/>
      <c r="AI18" s="220"/>
      <c r="AJ18" s="162">
        <f>Y18/R18*100</f>
        <v>47.679397073689607</v>
      </c>
      <c r="AK18" s="162"/>
      <c r="AL18" s="162"/>
      <c r="AM18" s="162"/>
      <c r="AN18" s="162"/>
    </row>
    <row r="19" spans="1:43" x14ac:dyDescent="0.25">
      <c r="A19" s="104" t="s">
        <v>226</v>
      </c>
      <c r="B19" s="104"/>
      <c r="C19" s="104"/>
      <c r="D19" s="104"/>
      <c r="E19" s="104" t="s">
        <v>129</v>
      </c>
      <c r="F19" s="104"/>
      <c r="G19" s="104"/>
      <c r="H19" s="104"/>
      <c r="I19" s="104"/>
      <c r="J19" s="104"/>
      <c r="K19" s="104"/>
      <c r="L19" s="104"/>
      <c r="M19" s="104"/>
      <c r="N19" s="236">
        <v>395495.49</v>
      </c>
      <c r="O19" s="236"/>
      <c r="P19" s="236"/>
      <c r="Q19" s="236"/>
      <c r="R19" s="102">
        <v>866053</v>
      </c>
      <c r="S19" s="102"/>
      <c r="T19" s="102"/>
      <c r="U19" s="102"/>
      <c r="V19" s="102"/>
      <c r="W19" s="102"/>
      <c r="X19" s="102"/>
      <c r="Y19" s="266">
        <v>441310.21</v>
      </c>
      <c r="Z19" s="266"/>
      <c r="AA19" s="266"/>
      <c r="AB19" s="266"/>
      <c r="AC19" s="266"/>
      <c r="AD19" s="266"/>
      <c r="AE19" s="218">
        <f>Y19/N19*100</f>
        <v>111.58413209718272</v>
      </c>
      <c r="AF19" s="218"/>
      <c r="AG19" s="218"/>
      <c r="AH19" s="218"/>
      <c r="AI19" s="218"/>
      <c r="AJ19" s="138">
        <f>Y19/R19*100</f>
        <v>50.956489960776075</v>
      </c>
      <c r="AK19" s="138"/>
      <c r="AL19" s="138"/>
      <c r="AM19" s="138"/>
      <c r="AN19" s="138"/>
    </row>
    <row r="20" spans="1:43" x14ac:dyDescent="0.25">
      <c r="A20" s="100">
        <v>311</v>
      </c>
      <c r="B20" s="100"/>
      <c r="C20" s="100"/>
      <c r="D20" s="100"/>
      <c r="E20" s="99" t="s">
        <v>125</v>
      </c>
      <c r="F20" s="99"/>
      <c r="G20" s="99"/>
      <c r="H20" s="99"/>
      <c r="I20" s="99"/>
      <c r="J20" s="99"/>
      <c r="K20" s="99"/>
      <c r="L20" s="99"/>
      <c r="M20" s="99"/>
      <c r="N20" s="278">
        <v>325380.87</v>
      </c>
      <c r="O20" s="278"/>
      <c r="P20" s="278"/>
      <c r="Q20" s="278"/>
      <c r="R20" s="97">
        <v>719359</v>
      </c>
      <c r="S20" s="97"/>
      <c r="T20" s="97"/>
      <c r="U20" s="97"/>
      <c r="V20" s="97"/>
      <c r="W20" s="97"/>
      <c r="X20" s="97"/>
      <c r="Y20" s="271">
        <v>364829.28</v>
      </c>
      <c r="Z20" s="271"/>
      <c r="AA20" s="271"/>
      <c r="AB20" s="271"/>
      <c r="AC20" s="271"/>
      <c r="AD20" s="271"/>
      <c r="AE20" s="234">
        <f>Y20/N20*100</f>
        <v>112.12376437496157</v>
      </c>
      <c r="AF20" s="234"/>
      <c r="AG20" s="234"/>
      <c r="AH20" s="234"/>
      <c r="AI20" s="234"/>
      <c r="AJ20" s="216">
        <f>Y20/R20*100</f>
        <v>50.715884558335965</v>
      </c>
      <c r="AK20" s="216"/>
      <c r="AL20" s="216"/>
      <c r="AM20" s="216"/>
      <c r="AN20" s="216"/>
      <c r="AP20" s="276"/>
    </row>
    <row r="21" spans="1:43" x14ac:dyDescent="0.25">
      <c r="A21" s="100">
        <v>312</v>
      </c>
      <c r="B21" s="100"/>
      <c r="C21" s="100"/>
      <c r="D21" s="100"/>
      <c r="E21" s="99" t="s">
        <v>118</v>
      </c>
      <c r="F21" s="99"/>
      <c r="G21" s="99"/>
      <c r="H21" s="99"/>
      <c r="I21" s="99"/>
      <c r="J21" s="99"/>
      <c r="K21" s="99"/>
      <c r="L21" s="99"/>
      <c r="M21" s="99"/>
      <c r="N21" s="178">
        <v>16426.72</v>
      </c>
      <c r="O21" s="178"/>
      <c r="P21" s="178"/>
      <c r="Q21" s="181"/>
      <c r="R21" s="97">
        <v>28000</v>
      </c>
      <c r="S21" s="97"/>
      <c r="T21" s="97"/>
      <c r="U21" s="97"/>
      <c r="V21" s="97"/>
      <c r="W21" s="97"/>
      <c r="X21" s="97"/>
      <c r="Y21" s="271">
        <v>16284.2</v>
      </c>
      <c r="Z21" s="271"/>
      <c r="AA21" s="271"/>
      <c r="AB21" s="271"/>
      <c r="AC21" s="271"/>
      <c r="AD21" s="271"/>
      <c r="AE21" s="234">
        <f>Y21/N21*100</f>
        <v>99.132389180554597</v>
      </c>
      <c r="AF21" s="234"/>
      <c r="AG21" s="234"/>
      <c r="AH21" s="234"/>
      <c r="AI21" s="234"/>
      <c r="AJ21" s="216">
        <f>Y21/R21*100</f>
        <v>58.157857142857154</v>
      </c>
      <c r="AK21" s="216"/>
      <c r="AL21" s="216"/>
      <c r="AM21" s="216"/>
      <c r="AN21" s="216"/>
    </row>
    <row r="22" spans="1:43" x14ac:dyDescent="0.25">
      <c r="A22" s="100">
        <v>313</v>
      </c>
      <c r="B22" s="100"/>
      <c r="C22" s="100"/>
      <c r="D22" s="100"/>
      <c r="E22" s="99" t="s">
        <v>116</v>
      </c>
      <c r="F22" s="99"/>
      <c r="G22" s="99"/>
      <c r="H22" s="99"/>
      <c r="I22" s="99"/>
      <c r="J22" s="99"/>
      <c r="K22" s="99"/>
      <c r="L22" s="99"/>
      <c r="M22" s="99"/>
      <c r="N22" s="277">
        <v>53687.9</v>
      </c>
      <c r="O22" s="277"/>
      <c r="P22" s="277"/>
      <c r="Q22" s="277"/>
      <c r="R22" s="97">
        <v>118694</v>
      </c>
      <c r="S22" s="97"/>
      <c r="T22" s="97"/>
      <c r="U22" s="97"/>
      <c r="V22" s="97"/>
      <c r="W22" s="97"/>
      <c r="X22" s="97"/>
      <c r="Y22" s="271">
        <v>60196.73</v>
      </c>
      <c r="Z22" s="271"/>
      <c r="AA22" s="271"/>
      <c r="AB22" s="271"/>
      <c r="AC22" s="271"/>
      <c r="AD22" s="271"/>
      <c r="AE22" s="234">
        <f>Y22/N22*100</f>
        <v>112.12345798587764</v>
      </c>
      <c r="AF22" s="234"/>
      <c r="AG22" s="234"/>
      <c r="AH22" s="234"/>
      <c r="AI22" s="234"/>
      <c r="AJ22" s="216">
        <f>Y22/R22*100</f>
        <v>50.715899708494113</v>
      </c>
      <c r="AK22" s="216"/>
      <c r="AL22" s="216"/>
      <c r="AM22" s="216"/>
      <c r="AN22" s="216"/>
    </row>
    <row r="23" spans="1:43" x14ac:dyDescent="0.25">
      <c r="A23" s="104" t="s">
        <v>205</v>
      </c>
      <c r="B23" s="104"/>
      <c r="C23" s="104"/>
      <c r="D23" s="104"/>
      <c r="E23" s="104" t="s">
        <v>112</v>
      </c>
      <c r="F23" s="104"/>
      <c r="G23" s="104"/>
      <c r="H23" s="104"/>
      <c r="I23" s="104"/>
      <c r="J23" s="104"/>
      <c r="K23" s="104"/>
      <c r="L23" s="104"/>
      <c r="M23" s="104"/>
      <c r="N23" s="236">
        <v>64899.02</v>
      </c>
      <c r="O23" s="236"/>
      <c r="P23" s="236"/>
      <c r="Q23" s="236"/>
      <c r="R23" s="102">
        <v>171700</v>
      </c>
      <c r="S23" s="102"/>
      <c r="T23" s="102"/>
      <c r="U23" s="102"/>
      <c r="V23" s="102"/>
      <c r="W23" s="102"/>
      <c r="X23" s="102"/>
      <c r="Y23" s="266">
        <v>53615.58</v>
      </c>
      <c r="Z23" s="266"/>
      <c r="AA23" s="266"/>
      <c r="AB23" s="266"/>
      <c r="AC23" s="266"/>
      <c r="AD23" s="266"/>
      <c r="AE23" s="218">
        <f>Y23/N23*100</f>
        <v>82.613851488050216</v>
      </c>
      <c r="AF23" s="218"/>
      <c r="AG23" s="218"/>
      <c r="AH23" s="218"/>
      <c r="AI23" s="218"/>
      <c r="AJ23" s="138">
        <f>Y23/R23*100</f>
        <v>31.226313337216077</v>
      </c>
      <c r="AK23" s="138"/>
      <c r="AL23" s="138"/>
      <c r="AM23" s="138"/>
      <c r="AN23" s="138"/>
    </row>
    <row r="24" spans="1:43" x14ac:dyDescent="0.25">
      <c r="A24" s="100">
        <v>321</v>
      </c>
      <c r="B24" s="100"/>
      <c r="C24" s="100"/>
      <c r="D24" s="100"/>
      <c r="E24" s="99" t="s">
        <v>110</v>
      </c>
      <c r="F24" s="99"/>
      <c r="G24" s="99"/>
      <c r="H24" s="99"/>
      <c r="I24" s="99"/>
      <c r="J24" s="99"/>
      <c r="K24" s="99"/>
      <c r="L24" s="99"/>
      <c r="M24" s="99"/>
      <c r="N24" s="235">
        <v>5004.92</v>
      </c>
      <c r="O24" s="235"/>
      <c r="P24" s="235"/>
      <c r="Q24" s="235"/>
      <c r="R24" s="97">
        <v>10500</v>
      </c>
      <c r="S24" s="97"/>
      <c r="T24" s="97"/>
      <c r="U24" s="97"/>
      <c r="V24" s="97"/>
      <c r="W24" s="97"/>
      <c r="X24" s="97"/>
      <c r="Y24" s="271">
        <v>4344.82</v>
      </c>
      <c r="Z24" s="271"/>
      <c r="AA24" s="271"/>
      <c r="AB24" s="271"/>
      <c r="AC24" s="271"/>
      <c r="AD24" s="271"/>
      <c r="AE24" s="234">
        <f>Y24/N24*100</f>
        <v>86.810977997650312</v>
      </c>
      <c r="AF24" s="234"/>
      <c r="AG24" s="234"/>
      <c r="AH24" s="234"/>
      <c r="AI24" s="234"/>
      <c r="AJ24" s="216">
        <f>Y24/R24*100</f>
        <v>41.379238095238094</v>
      </c>
      <c r="AK24" s="216"/>
      <c r="AL24" s="216"/>
      <c r="AM24" s="216"/>
      <c r="AN24" s="216"/>
    </row>
    <row r="25" spans="1:43" x14ac:dyDescent="0.25">
      <c r="A25" s="100">
        <v>322</v>
      </c>
      <c r="B25" s="100"/>
      <c r="C25" s="100"/>
      <c r="D25" s="100"/>
      <c r="E25" s="99" t="s">
        <v>102</v>
      </c>
      <c r="F25" s="99"/>
      <c r="G25" s="99"/>
      <c r="H25" s="99"/>
      <c r="I25" s="99"/>
      <c r="J25" s="99"/>
      <c r="K25" s="99"/>
      <c r="L25" s="99"/>
      <c r="M25" s="99"/>
      <c r="N25" s="235">
        <v>49135.92</v>
      </c>
      <c r="O25" s="235"/>
      <c r="P25" s="235"/>
      <c r="Q25" s="235"/>
      <c r="R25" s="97">
        <v>140000</v>
      </c>
      <c r="S25" s="97"/>
      <c r="T25" s="97"/>
      <c r="U25" s="97"/>
      <c r="V25" s="97"/>
      <c r="W25" s="97"/>
      <c r="X25" s="97"/>
      <c r="Y25" s="271">
        <v>38025.42</v>
      </c>
      <c r="Z25" s="271"/>
      <c r="AA25" s="271"/>
      <c r="AB25" s="271"/>
      <c r="AC25" s="271"/>
      <c r="AD25" s="271"/>
      <c r="AE25" s="234">
        <f>Y25/N25*100</f>
        <v>77.388232478398692</v>
      </c>
      <c r="AF25" s="234"/>
      <c r="AG25" s="234"/>
      <c r="AH25" s="234"/>
      <c r="AI25" s="234"/>
      <c r="AJ25" s="216">
        <f>Y25/R25*100</f>
        <v>27.161014285714284</v>
      </c>
      <c r="AK25" s="216"/>
      <c r="AL25" s="216"/>
      <c r="AM25" s="216"/>
      <c r="AN25" s="216"/>
      <c r="AQ25" s="276"/>
    </row>
    <row r="26" spans="1:43" x14ac:dyDescent="0.25">
      <c r="A26" s="100">
        <v>323</v>
      </c>
      <c r="B26" s="100"/>
      <c r="C26" s="100"/>
      <c r="D26" s="100"/>
      <c r="E26" s="99" t="s">
        <v>88</v>
      </c>
      <c r="F26" s="99"/>
      <c r="G26" s="99"/>
      <c r="H26" s="99"/>
      <c r="I26" s="99"/>
      <c r="J26" s="99"/>
      <c r="K26" s="99"/>
      <c r="L26" s="99"/>
      <c r="M26" s="99"/>
      <c r="N26" s="235">
        <v>10658.18</v>
      </c>
      <c r="O26" s="235"/>
      <c r="P26" s="235"/>
      <c r="Q26" s="235"/>
      <c r="R26" s="97">
        <v>20000</v>
      </c>
      <c r="S26" s="97"/>
      <c r="T26" s="97"/>
      <c r="U26" s="97"/>
      <c r="V26" s="97"/>
      <c r="W26" s="97"/>
      <c r="X26" s="97"/>
      <c r="Y26" s="271">
        <v>10992.9</v>
      </c>
      <c r="Z26" s="271"/>
      <c r="AA26" s="271"/>
      <c r="AB26" s="271"/>
      <c r="AC26" s="271"/>
      <c r="AD26" s="271"/>
      <c r="AE26" s="234">
        <f>Y26/N26*100</f>
        <v>103.14049865924575</v>
      </c>
      <c r="AF26" s="234"/>
      <c r="AG26" s="234"/>
      <c r="AH26" s="234"/>
      <c r="AI26" s="234"/>
      <c r="AJ26" s="216">
        <f>Y26/R26*100</f>
        <v>54.964499999999994</v>
      </c>
      <c r="AK26" s="216"/>
      <c r="AL26" s="216"/>
      <c r="AM26" s="216"/>
      <c r="AN26" s="216"/>
    </row>
    <row r="27" spans="1:43" x14ac:dyDescent="0.25">
      <c r="A27" s="237">
        <v>329</v>
      </c>
      <c r="B27" s="237"/>
      <c r="C27" s="275"/>
      <c r="D27" s="275"/>
      <c r="E27" s="99" t="s">
        <v>61</v>
      </c>
      <c r="F27" s="99"/>
      <c r="G27" s="99"/>
      <c r="H27" s="99"/>
      <c r="I27" s="99"/>
      <c r="J27" s="99"/>
      <c r="K27" s="99"/>
      <c r="L27" s="274"/>
      <c r="M27" s="274"/>
      <c r="N27" s="235">
        <v>100</v>
      </c>
      <c r="O27" s="235"/>
      <c r="P27" s="235"/>
      <c r="Q27" s="273"/>
      <c r="R27" s="97">
        <v>1200</v>
      </c>
      <c r="S27" s="97"/>
      <c r="T27" s="97"/>
      <c r="U27" s="272"/>
      <c r="V27" s="272"/>
      <c r="W27" s="272"/>
      <c r="X27" s="272"/>
      <c r="Y27" s="271">
        <v>252.44</v>
      </c>
      <c r="Z27" s="271"/>
      <c r="AA27" s="271"/>
      <c r="AB27" s="271"/>
      <c r="AC27" s="270"/>
      <c r="AD27" s="270"/>
      <c r="AE27" s="269">
        <f>Y27/N27*100</f>
        <v>252.44</v>
      </c>
      <c r="AF27" s="268"/>
      <c r="AG27" s="268"/>
      <c r="AH27" s="268"/>
      <c r="AI27" s="268"/>
      <c r="AJ27" s="207">
        <f>Y27/R27*100</f>
        <v>21.036666666666669</v>
      </c>
      <c r="AK27" s="267"/>
      <c r="AL27" s="267"/>
      <c r="AM27" s="267"/>
      <c r="AN27" s="267"/>
    </row>
    <row r="28" spans="1:43" x14ac:dyDescent="0.25">
      <c r="A28" s="104" t="s">
        <v>225</v>
      </c>
      <c r="B28" s="104"/>
      <c r="C28" s="104"/>
      <c r="D28" s="104"/>
      <c r="E28" s="104" t="s">
        <v>59</v>
      </c>
      <c r="F28" s="104"/>
      <c r="G28" s="104"/>
      <c r="H28" s="104"/>
      <c r="I28" s="104"/>
      <c r="J28" s="104"/>
      <c r="K28" s="104"/>
      <c r="L28" s="104"/>
      <c r="M28" s="104"/>
      <c r="N28" s="236">
        <v>377.53</v>
      </c>
      <c r="O28" s="236"/>
      <c r="P28" s="236"/>
      <c r="Q28" s="236"/>
      <c r="R28" s="102">
        <v>900</v>
      </c>
      <c r="S28" s="102"/>
      <c r="T28" s="102"/>
      <c r="U28" s="102"/>
      <c r="V28" s="102"/>
      <c r="W28" s="102"/>
      <c r="X28" s="102"/>
      <c r="Y28" s="266">
        <v>415.58</v>
      </c>
      <c r="Z28" s="266"/>
      <c r="AA28" s="266"/>
      <c r="AB28" s="266"/>
      <c r="AC28" s="266"/>
      <c r="AD28" s="266"/>
      <c r="AE28" s="218">
        <f>Y28/N28*100</f>
        <v>110.07866924482823</v>
      </c>
      <c r="AF28" s="218"/>
      <c r="AG28" s="218"/>
      <c r="AH28" s="218"/>
      <c r="AI28" s="218"/>
      <c r="AJ28" s="138">
        <f>Y28/R28*100</f>
        <v>46.175555555555555</v>
      </c>
      <c r="AK28" s="138"/>
      <c r="AL28" s="138"/>
      <c r="AM28" s="138"/>
      <c r="AN28" s="138"/>
    </row>
    <row r="29" spans="1:43" x14ac:dyDescent="0.25">
      <c r="A29" s="253">
        <v>343</v>
      </c>
      <c r="B29" s="253"/>
      <c r="C29" s="251"/>
      <c r="D29" s="251"/>
      <c r="E29" s="252" t="s">
        <v>57</v>
      </c>
      <c r="F29" s="252"/>
      <c r="G29" s="252"/>
      <c r="H29" s="252"/>
      <c r="I29" s="252"/>
      <c r="J29" s="252"/>
      <c r="K29" s="252"/>
      <c r="L29" s="251"/>
      <c r="M29" s="251"/>
      <c r="N29" s="250">
        <v>377.53</v>
      </c>
      <c r="O29" s="250"/>
      <c r="P29" s="250"/>
      <c r="Q29" s="249"/>
      <c r="R29" s="248">
        <v>900</v>
      </c>
      <c r="S29" s="248"/>
      <c r="T29" s="248"/>
      <c r="U29" s="247"/>
      <c r="V29" s="247"/>
      <c r="W29" s="247"/>
      <c r="X29" s="247"/>
      <c r="Y29" s="246">
        <v>415.58</v>
      </c>
      <c r="Z29" s="246"/>
      <c r="AA29" s="246"/>
      <c r="AB29" s="246"/>
      <c r="AC29" s="245"/>
      <c r="AD29" s="245"/>
      <c r="AE29" s="244">
        <f>Y29/N29*100</f>
        <v>110.07866924482823</v>
      </c>
      <c r="AF29" s="243"/>
      <c r="AG29" s="243"/>
      <c r="AH29" s="243"/>
      <c r="AI29" s="243"/>
      <c r="AJ29" s="184">
        <f>Y29/R29*100</f>
        <v>46.175555555555555</v>
      </c>
      <c r="AK29" s="242"/>
      <c r="AL29" s="242"/>
      <c r="AM29" s="242"/>
      <c r="AN29" s="242"/>
    </row>
    <row r="30" spans="1:43" ht="16.5" customHeight="1" x14ac:dyDescent="0.25">
      <c r="A30" s="265" t="s">
        <v>218</v>
      </c>
      <c r="B30" s="265"/>
      <c r="C30" s="264"/>
      <c r="D30" s="264"/>
      <c r="E30" s="265" t="s">
        <v>50</v>
      </c>
      <c r="F30" s="265"/>
      <c r="G30" s="265"/>
      <c r="H30" s="265"/>
      <c r="I30" s="265"/>
      <c r="J30" s="265"/>
      <c r="K30" s="265"/>
      <c r="L30" s="264"/>
      <c r="M30" s="264"/>
      <c r="N30" s="263">
        <v>0</v>
      </c>
      <c r="O30" s="263"/>
      <c r="P30" s="263"/>
      <c r="Q30" s="262"/>
      <c r="R30" s="261">
        <v>3000</v>
      </c>
      <c r="S30" s="261"/>
      <c r="T30" s="261"/>
      <c r="U30" s="260"/>
      <c r="V30" s="260"/>
      <c r="W30" s="260"/>
      <c r="X30" s="260"/>
      <c r="Y30" s="259">
        <v>1312.5</v>
      </c>
      <c r="Z30" s="259"/>
      <c r="AA30" s="259"/>
      <c r="AB30" s="259"/>
      <c r="AC30" s="258"/>
      <c r="AD30" s="258"/>
      <c r="AE30" s="257" t="e">
        <f>Y30/N30*100</f>
        <v>#DIV/0!</v>
      </c>
      <c r="AF30" s="256"/>
      <c r="AG30" s="256"/>
      <c r="AH30" s="256"/>
      <c r="AI30" s="256"/>
      <c r="AJ30" s="255">
        <f>Y30/R30*100</f>
        <v>43.75</v>
      </c>
      <c r="AK30" s="254"/>
      <c r="AL30" s="254"/>
      <c r="AM30" s="254"/>
      <c r="AN30" s="254"/>
    </row>
    <row r="31" spans="1:43" x14ac:dyDescent="0.25">
      <c r="A31" s="253">
        <v>372</v>
      </c>
      <c r="B31" s="253"/>
      <c r="C31" s="251"/>
      <c r="D31" s="251"/>
      <c r="E31" s="252" t="s">
        <v>224</v>
      </c>
      <c r="F31" s="252"/>
      <c r="G31" s="252"/>
      <c r="H31" s="252"/>
      <c r="I31" s="252"/>
      <c r="J31" s="252"/>
      <c r="K31" s="252"/>
      <c r="L31" s="251"/>
      <c r="M31" s="251"/>
      <c r="N31" s="250">
        <v>0</v>
      </c>
      <c r="O31" s="250"/>
      <c r="P31" s="250"/>
      <c r="Q31" s="249"/>
      <c r="R31" s="248">
        <v>3000</v>
      </c>
      <c r="S31" s="248"/>
      <c r="T31" s="248"/>
      <c r="U31" s="247"/>
      <c r="V31" s="247"/>
      <c r="W31" s="247"/>
      <c r="X31" s="247"/>
      <c r="Y31" s="246">
        <v>1312.5</v>
      </c>
      <c r="Z31" s="246"/>
      <c r="AA31" s="246"/>
      <c r="AB31" s="246"/>
      <c r="AC31" s="245"/>
      <c r="AD31" s="245"/>
      <c r="AE31" s="244" t="e">
        <f>Y31/N31*100</f>
        <v>#DIV/0!</v>
      </c>
      <c r="AF31" s="243"/>
      <c r="AG31" s="243"/>
      <c r="AH31" s="243"/>
      <c r="AI31" s="243"/>
      <c r="AJ31" s="184">
        <f>Y31/R31*100</f>
        <v>43.75</v>
      </c>
      <c r="AK31" s="242"/>
      <c r="AL31" s="242"/>
      <c r="AM31" s="242"/>
      <c r="AN31" s="242"/>
    </row>
    <row r="32" spans="1:43" ht="36.75" customHeight="1" x14ac:dyDescent="0.25">
      <c r="A32" s="227" t="s">
        <v>223</v>
      </c>
      <c r="B32" s="227"/>
      <c r="C32" s="227"/>
      <c r="D32" s="227"/>
      <c r="E32" s="112" t="s">
        <v>222</v>
      </c>
      <c r="F32" s="112"/>
      <c r="G32" s="112"/>
      <c r="H32" s="112"/>
      <c r="I32" s="112"/>
      <c r="J32" s="112"/>
      <c r="K32" s="112"/>
      <c r="L32" s="112"/>
      <c r="M32" s="112"/>
      <c r="N32" s="226">
        <v>100228.43</v>
      </c>
      <c r="O32" s="226"/>
      <c r="P32" s="226"/>
      <c r="Q32" s="226"/>
      <c r="R32" s="225">
        <v>196450</v>
      </c>
      <c r="S32" s="225"/>
      <c r="T32" s="225"/>
      <c r="U32" s="225"/>
      <c r="V32" s="225"/>
      <c r="W32" s="225"/>
      <c r="X32" s="225"/>
      <c r="Y32" s="226">
        <v>102533.03</v>
      </c>
      <c r="Z32" s="226"/>
      <c r="AA32" s="226"/>
      <c r="AB32" s="226"/>
      <c r="AC32" s="226"/>
      <c r="AD32" s="226"/>
      <c r="AE32" s="241">
        <f>Y32/N32*100</f>
        <v>102.2993476002767</v>
      </c>
      <c r="AF32" s="241"/>
      <c r="AG32" s="241"/>
      <c r="AH32" s="241"/>
      <c r="AI32" s="241"/>
      <c r="AJ32" s="240">
        <f>Y32/R32*100</f>
        <v>52.192939679307713</v>
      </c>
      <c r="AK32" s="240"/>
      <c r="AL32" s="240"/>
      <c r="AM32" s="240"/>
      <c r="AN32" s="240"/>
    </row>
    <row r="33" spans="1:42" x14ac:dyDescent="0.25">
      <c r="A33" s="108" t="s">
        <v>209</v>
      </c>
      <c r="B33" s="108"/>
      <c r="C33" s="108"/>
      <c r="D33" s="108"/>
      <c r="E33" s="108" t="s">
        <v>208</v>
      </c>
      <c r="F33" s="108"/>
      <c r="G33" s="108"/>
      <c r="H33" s="108"/>
      <c r="I33" s="108"/>
      <c r="J33" s="108"/>
      <c r="K33" s="108"/>
      <c r="L33" s="108"/>
      <c r="M33" s="108"/>
      <c r="N33" s="239">
        <v>100228.43</v>
      </c>
      <c r="O33" s="239"/>
      <c r="P33" s="239"/>
      <c r="Q33" s="239"/>
      <c r="R33" s="106">
        <v>196450</v>
      </c>
      <c r="S33" s="106"/>
      <c r="T33" s="106"/>
      <c r="U33" s="106"/>
      <c r="V33" s="106"/>
      <c r="W33" s="106"/>
      <c r="X33" s="106"/>
      <c r="Y33" s="239">
        <v>102533.03</v>
      </c>
      <c r="Z33" s="239"/>
      <c r="AA33" s="239"/>
      <c r="AB33" s="239"/>
      <c r="AC33" s="239"/>
      <c r="AD33" s="239"/>
      <c r="AE33" s="220">
        <f>Y33/N33*100</f>
        <v>102.2993476002767</v>
      </c>
      <c r="AF33" s="220"/>
      <c r="AG33" s="220"/>
      <c r="AH33" s="220"/>
      <c r="AI33" s="220"/>
      <c r="AJ33" s="199">
        <f>Y33/R33*100</f>
        <v>52.192939679307713</v>
      </c>
      <c r="AK33" s="199"/>
      <c r="AL33" s="199"/>
      <c r="AM33" s="199"/>
      <c r="AN33" s="199"/>
    </row>
    <row r="34" spans="1:42" x14ac:dyDescent="0.25">
      <c r="A34" s="104" t="s">
        <v>205</v>
      </c>
      <c r="B34" s="104"/>
      <c r="C34" s="104"/>
      <c r="D34" s="104"/>
      <c r="E34" s="104" t="s">
        <v>112</v>
      </c>
      <c r="F34" s="104"/>
      <c r="G34" s="104"/>
      <c r="H34" s="104"/>
      <c r="I34" s="104"/>
      <c r="J34" s="104"/>
      <c r="K34" s="104"/>
      <c r="L34" s="104"/>
      <c r="M34" s="104"/>
      <c r="N34" s="236">
        <v>93532.34</v>
      </c>
      <c r="O34" s="236"/>
      <c r="P34" s="236"/>
      <c r="Q34" s="236"/>
      <c r="R34" s="102">
        <v>192950</v>
      </c>
      <c r="S34" s="102"/>
      <c r="T34" s="102"/>
      <c r="U34" s="102"/>
      <c r="V34" s="102"/>
      <c r="W34" s="102"/>
      <c r="X34" s="102"/>
      <c r="Y34" s="236">
        <v>89185.1</v>
      </c>
      <c r="Z34" s="236"/>
      <c r="AA34" s="236"/>
      <c r="AB34" s="236"/>
      <c r="AC34" s="236"/>
      <c r="AD34" s="236"/>
      <c r="AE34" s="218">
        <f>Y34/N34*100</f>
        <v>95.352153062780218</v>
      </c>
      <c r="AF34" s="218"/>
      <c r="AG34" s="218"/>
      <c r="AH34" s="218"/>
      <c r="AI34" s="218"/>
      <c r="AJ34" s="188">
        <f>Y34/R34*100</f>
        <v>46.221870951023583</v>
      </c>
      <c r="AK34" s="188"/>
      <c r="AL34" s="188"/>
      <c r="AM34" s="188"/>
      <c r="AN34" s="188"/>
    </row>
    <row r="35" spans="1:42" x14ac:dyDescent="0.25">
      <c r="A35" s="100">
        <v>321</v>
      </c>
      <c r="B35" s="100"/>
      <c r="C35" s="100"/>
      <c r="D35" s="100"/>
      <c r="E35" s="99" t="s">
        <v>221</v>
      </c>
      <c r="F35" s="99"/>
      <c r="G35" s="99"/>
      <c r="H35" s="99"/>
      <c r="I35" s="99"/>
      <c r="J35" s="99"/>
      <c r="K35" s="99"/>
      <c r="L35" s="99"/>
      <c r="M35" s="99"/>
      <c r="N35" s="235">
        <v>3181.87</v>
      </c>
      <c r="O35" s="235"/>
      <c r="P35" s="235"/>
      <c r="Q35" s="235"/>
      <c r="R35" s="97">
        <v>10000</v>
      </c>
      <c r="S35" s="97"/>
      <c r="T35" s="97"/>
      <c r="U35" s="97"/>
      <c r="V35" s="97"/>
      <c r="W35" s="97"/>
      <c r="X35" s="97"/>
      <c r="Y35" s="235">
        <v>2305.3200000000002</v>
      </c>
      <c r="Z35" s="235"/>
      <c r="AA35" s="235"/>
      <c r="AB35" s="235"/>
      <c r="AC35" s="235"/>
      <c r="AD35" s="235"/>
      <c r="AE35" s="234">
        <f>Y35/N35*100</f>
        <v>72.45173435746905</v>
      </c>
      <c r="AF35" s="234"/>
      <c r="AG35" s="234"/>
      <c r="AH35" s="234"/>
      <c r="AI35" s="234"/>
      <c r="AJ35" s="175">
        <f>Y35/R35*100</f>
        <v>23.0532</v>
      </c>
      <c r="AK35" s="175"/>
      <c r="AL35" s="175"/>
      <c r="AM35" s="175"/>
      <c r="AN35" s="175"/>
    </row>
    <row r="36" spans="1:42" x14ac:dyDescent="0.25">
      <c r="A36" s="100">
        <v>322</v>
      </c>
      <c r="B36" s="100"/>
      <c r="C36" s="100"/>
      <c r="D36" s="100"/>
      <c r="E36" s="99" t="s">
        <v>102</v>
      </c>
      <c r="F36" s="99"/>
      <c r="G36" s="99"/>
      <c r="H36" s="99"/>
      <c r="I36" s="99"/>
      <c r="J36" s="99"/>
      <c r="K36" s="99"/>
      <c r="L36" s="99"/>
      <c r="M36" s="99"/>
      <c r="N36" s="235">
        <v>71206.600000000006</v>
      </c>
      <c r="O36" s="235"/>
      <c r="P36" s="235"/>
      <c r="Q36" s="235"/>
      <c r="R36" s="97">
        <v>139000</v>
      </c>
      <c r="S36" s="97"/>
      <c r="T36" s="97"/>
      <c r="U36" s="97"/>
      <c r="V36" s="97"/>
      <c r="W36" s="97"/>
      <c r="X36" s="97"/>
      <c r="Y36" s="235">
        <v>70587.19</v>
      </c>
      <c r="Z36" s="235"/>
      <c r="AA36" s="235"/>
      <c r="AB36" s="235"/>
      <c r="AC36" s="235"/>
      <c r="AD36" s="235"/>
      <c r="AE36" s="234">
        <f>Y36/N36*100</f>
        <v>99.13012276951855</v>
      </c>
      <c r="AF36" s="234"/>
      <c r="AG36" s="234"/>
      <c r="AH36" s="234"/>
      <c r="AI36" s="234"/>
      <c r="AJ36" s="175">
        <f>Y36/R36*100</f>
        <v>50.782151079136696</v>
      </c>
      <c r="AK36" s="175"/>
      <c r="AL36" s="175"/>
      <c r="AM36" s="175"/>
      <c r="AN36" s="175"/>
      <c r="AP36" s="238"/>
    </row>
    <row r="37" spans="1:42" x14ac:dyDescent="0.25">
      <c r="A37" s="100">
        <v>323</v>
      </c>
      <c r="B37" s="100"/>
      <c r="C37" s="100"/>
      <c r="D37" s="100"/>
      <c r="E37" s="99" t="s">
        <v>88</v>
      </c>
      <c r="F37" s="99"/>
      <c r="G37" s="99"/>
      <c r="H37" s="99"/>
      <c r="I37" s="99"/>
      <c r="J37" s="99"/>
      <c r="K37" s="99"/>
      <c r="L37" s="99"/>
      <c r="M37" s="99"/>
      <c r="N37" s="235">
        <v>18691.439999999999</v>
      </c>
      <c r="O37" s="235"/>
      <c r="P37" s="235"/>
      <c r="Q37" s="235"/>
      <c r="R37" s="97">
        <v>41350</v>
      </c>
      <c r="S37" s="97"/>
      <c r="T37" s="97"/>
      <c r="U37" s="97"/>
      <c r="V37" s="97"/>
      <c r="W37" s="97"/>
      <c r="X37" s="97"/>
      <c r="Y37" s="235">
        <v>16139.94</v>
      </c>
      <c r="Z37" s="235"/>
      <c r="AA37" s="235"/>
      <c r="AB37" s="235"/>
      <c r="AC37" s="235"/>
      <c r="AD37" s="235"/>
      <c r="AE37" s="234">
        <f>Y37/N37*100</f>
        <v>86.349366340956081</v>
      </c>
      <c r="AF37" s="234"/>
      <c r="AG37" s="234"/>
      <c r="AH37" s="234"/>
      <c r="AI37" s="234"/>
      <c r="AJ37" s="175">
        <f>Y37/R37*100</f>
        <v>39.032503022974609</v>
      </c>
      <c r="AK37" s="175"/>
      <c r="AL37" s="175"/>
      <c r="AM37" s="175"/>
      <c r="AN37" s="175"/>
    </row>
    <row r="38" spans="1:42" x14ac:dyDescent="0.25">
      <c r="A38" s="237">
        <v>329</v>
      </c>
      <c r="B38" s="237"/>
      <c r="C38" s="237"/>
      <c r="D38" s="237"/>
      <c r="E38" s="99" t="s">
        <v>220</v>
      </c>
      <c r="F38" s="99"/>
      <c r="G38" s="99"/>
      <c r="H38" s="99"/>
      <c r="I38" s="99"/>
      <c r="J38" s="99"/>
      <c r="K38" s="99"/>
      <c r="L38" s="99"/>
      <c r="M38" s="99"/>
      <c r="N38" s="235">
        <v>452.43</v>
      </c>
      <c r="O38" s="235"/>
      <c r="P38" s="235"/>
      <c r="Q38" s="235"/>
      <c r="R38" s="97">
        <v>2600</v>
      </c>
      <c r="S38" s="97"/>
      <c r="T38" s="97"/>
      <c r="U38" s="97"/>
      <c r="V38" s="97"/>
      <c r="W38" s="97"/>
      <c r="X38" s="97"/>
      <c r="Y38" s="235">
        <v>152.65</v>
      </c>
      <c r="Z38" s="235"/>
      <c r="AA38" s="235"/>
      <c r="AB38" s="235"/>
      <c r="AC38" s="235"/>
      <c r="AD38" s="235"/>
      <c r="AE38" s="234">
        <f>Y38/N38*100</f>
        <v>33.740026081382759</v>
      </c>
      <c r="AF38" s="234"/>
      <c r="AG38" s="234"/>
      <c r="AH38" s="234"/>
      <c r="AI38" s="234"/>
      <c r="AJ38" s="175">
        <f>Y38/R38*100</f>
        <v>5.8711538461538462</v>
      </c>
      <c r="AK38" s="175"/>
      <c r="AL38" s="175"/>
      <c r="AM38" s="175"/>
      <c r="AN38" s="175"/>
    </row>
    <row r="39" spans="1:42" x14ac:dyDescent="0.25">
      <c r="A39" s="104" t="s">
        <v>219</v>
      </c>
      <c r="B39" s="104"/>
      <c r="C39" s="104"/>
      <c r="D39" s="104"/>
      <c r="E39" s="104" t="s">
        <v>54</v>
      </c>
      <c r="F39" s="104"/>
      <c r="G39" s="104"/>
      <c r="H39" s="104"/>
      <c r="I39" s="104"/>
      <c r="J39" s="104"/>
      <c r="K39" s="104"/>
      <c r="L39" s="104"/>
      <c r="M39" s="104"/>
      <c r="N39" s="236">
        <v>2681.22</v>
      </c>
      <c r="O39" s="236"/>
      <c r="P39" s="236"/>
      <c r="Q39" s="236"/>
      <c r="R39" s="102">
        <v>0</v>
      </c>
      <c r="S39" s="102"/>
      <c r="T39" s="102"/>
      <c r="U39" s="102"/>
      <c r="V39" s="102"/>
      <c r="W39" s="102"/>
      <c r="X39" s="102"/>
      <c r="Y39" s="236">
        <v>12026.14</v>
      </c>
      <c r="Z39" s="236"/>
      <c r="AA39" s="236"/>
      <c r="AB39" s="236"/>
      <c r="AC39" s="236"/>
      <c r="AD39" s="236"/>
      <c r="AE39" s="218">
        <f>Y39/N39*100</f>
        <v>448.53238451152839</v>
      </c>
      <c r="AF39" s="218"/>
      <c r="AG39" s="218"/>
      <c r="AH39" s="218"/>
      <c r="AI39" s="218"/>
      <c r="AJ39" s="116" t="e">
        <f>Y39/R39*100</f>
        <v>#DIV/0!</v>
      </c>
      <c r="AK39" s="116"/>
      <c r="AL39" s="116"/>
      <c r="AM39" s="116"/>
      <c r="AN39" s="116"/>
    </row>
    <row r="40" spans="1:42" x14ac:dyDescent="0.25">
      <c r="A40" s="237">
        <v>369</v>
      </c>
      <c r="B40" s="237"/>
      <c r="C40" s="237"/>
      <c r="D40" s="237"/>
      <c r="E40" s="99" t="s">
        <v>53</v>
      </c>
      <c r="F40" s="99"/>
      <c r="G40" s="99"/>
      <c r="H40" s="99"/>
      <c r="I40" s="99"/>
      <c r="J40" s="99"/>
      <c r="K40" s="99"/>
      <c r="L40" s="99"/>
      <c r="M40" s="99"/>
      <c r="N40" s="235">
        <v>2681.22</v>
      </c>
      <c r="O40" s="235"/>
      <c r="P40" s="235"/>
      <c r="Q40" s="235"/>
      <c r="R40" s="97">
        <v>0</v>
      </c>
      <c r="S40" s="97"/>
      <c r="T40" s="97"/>
      <c r="U40" s="97"/>
      <c r="V40" s="97"/>
      <c r="W40" s="97"/>
      <c r="X40" s="97"/>
      <c r="Y40" s="235">
        <v>12026.14</v>
      </c>
      <c r="Z40" s="235"/>
      <c r="AA40" s="235"/>
      <c r="AB40" s="235"/>
      <c r="AC40" s="235"/>
      <c r="AD40" s="235"/>
      <c r="AE40" s="234">
        <f>Y40/N40*100</f>
        <v>448.53238451152839</v>
      </c>
      <c r="AF40" s="234"/>
      <c r="AG40" s="234"/>
      <c r="AH40" s="234"/>
      <c r="AI40" s="234"/>
      <c r="AJ40" s="114" t="e">
        <f>Y40/R40*100</f>
        <v>#DIV/0!</v>
      </c>
      <c r="AK40" s="114"/>
      <c r="AL40" s="114"/>
      <c r="AM40" s="114"/>
      <c r="AN40" s="114"/>
    </row>
    <row r="41" spans="1:42" x14ac:dyDescent="0.25">
      <c r="A41" s="104" t="s">
        <v>218</v>
      </c>
      <c r="B41" s="104"/>
      <c r="C41" s="104"/>
      <c r="D41" s="104"/>
      <c r="E41" s="104" t="s">
        <v>217</v>
      </c>
      <c r="F41" s="104"/>
      <c r="G41" s="104"/>
      <c r="H41" s="104"/>
      <c r="I41" s="104"/>
      <c r="J41" s="104"/>
      <c r="K41" s="104"/>
      <c r="L41" s="104"/>
      <c r="M41" s="104"/>
      <c r="N41" s="236">
        <v>4014.87</v>
      </c>
      <c r="O41" s="236"/>
      <c r="P41" s="236"/>
      <c r="Q41" s="236"/>
      <c r="R41" s="102">
        <v>3500</v>
      </c>
      <c r="S41" s="102"/>
      <c r="T41" s="102"/>
      <c r="U41" s="102"/>
      <c r="V41" s="102"/>
      <c r="W41" s="102"/>
      <c r="X41" s="102"/>
      <c r="Y41" s="236">
        <v>1321.79</v>
      </c>
      <c r="Z41" s="236"/>
      <c r="AA41" s="236"/>
      <c r="AB41" s="236"/>
      <c r="AC41" s="236"/>
      <c r="AD41" s="236"/>
      <c r="AE41" s="218">
        <f>Y41/N41*100</f>
        <v>32.922361122527008</v>
      </c>
      <c r="AF41" s="218"/>
      <c r="AG41" s="218"/>
      <c r="AH41" s="218"/>
      <c r="AI41" s="218"/>
      <c r="AJ41" s="188">
        <f>Y41/R41*100</f>
        <v>37.765428571428572</v>
      </c>
      <c r="AK41" s="188"/>
      <c r="AL41" s="188"/>
      <c r="AM41" s="188"/>
      <c r="AN41" s="188"/>
    </row>
    <row r="42" spans="1:42" x14ac:dyDescent="0.25">
      <c r="A42" s="100">
        <v>372</v>
      </c>
      <c r="B42" s="100"/>
      <c r="C42" s="100"/>
      <c r="D42" s="100"/>
      <c r="E42" s="99" t="s">
        <v>48</v>
      </c>
      <c r="F42" s="99"/>
      <c r="G42" s="99"/>
      <c r="H42" s="99"/>
      <c r="I42" s="99"/>
      <c r="J42" s="99"/>
      <c r="K42" s="99"/>
      <c r="L42" s="99"/>
      <c r="M42" s="99"/>
      <c r="N42" s="235">
        <v>4014.87</v>
      </c>
      <c r="O42" s="235"/>
      <c r="P42" s="235"/>
      <c r="Q42" s="235"/>
      <c r="R42" s="97">
        <v>3500</v>
      </c>
      <c r="S42" s="97"/>
      <c r="T42" s="97"/>
      <c r="U42" s="97"/>
      <c r="V42" s="97"/>
      <c r="W42" s="97"/>
      <c r="X42" s="97"/>
      <c r="Y42" s="235">
        <v>1321.79</v>
      </c>
      <c r="Z42" s="235"/>
      <c r="AA42" s="235"/>
      <c r="AB42" s="235"/>
      <c r="AC42" s="235"/>
      <c r="AD42" s="235"/>
      <c r="AE42" s="234">
        <f>Y42/N42*100</f>
        <v>32.922361122527008</v>
      </c>
      <c r="AF42" s="234"/>
      <c r="AG42" s="234"/>
      <c r="AH42" s="234"/>
      <c r="AI42" s="234"/>
      <c r="AJ42" s="175">
        <f>Y42/R42*100</f>
        <v>37.765428571428572</v>
      </c>
      <c r="AK42" s="175"/>
      <c r="AL42" s="175"/>
      <c r="AM42" s="175"/>
      <c r="AN42" s="175"/>
    </row>
    <row r="43" spans="1:42" ht="32.25" customHeight="1" x14ac:dyDescent="0.25">
      <c r="A43" s="233" t="s">
        <v>216</v>
      </c>
      <c r="B43" s="233"/>
      <c r="C43" s="233"/>
      <c r="D43" s="233"/>
      <c r="E43" s="233" t="s">
        <v>215</v>
      </c>
      <c r="F43" s="233"/>
      <c r="G43" s="233"/>
      <c r="H43" s="233"/>
      <c r="I43" s="233"/>
      <c r="J43" s="233"/>
      <c r="K43" s="233"/>
      <c r="L43" s="233"/>
      <c r="M43" s="233"/>
      <c r="N43" s="232">
        <v>2667.54</v>
      </c>
      <c r="O43" s="232"/>
      <c r="P43" s="232"/>
      <c r="Q43" s="232"/>
      <c r="R43" s="231">
        <v>3600</v>
      </c>
      <c r="S43" s="231"/>
      <c r="T43" s="231"/>
      <c r="U43" s="231"/>
      <c r="V43" s="231"/>
      <c r="W43" s="231"/>
      <c r="X43" s="231"/>
      <c r="Y43" s="230">
        <v>1989.4</v>
      </c>
      <c r="Z43" s="230"/>
      <c r="AA43" s="230"/>
      <c r="AB43" s="230"/>
      <c r="AC43" s="230"/>
      <c r="AD43" s="230"/>
      <c r="AE43" s="229">
        <f>Y43/N43*100</f>
        <v>74.578075680214738</v>
      </c>
      <c r="AF43" s="229"/>
      <c r="AG43" s="229"/>
      <c r="AH43" s="229"/>
      <c r="AI43" s="229"/>
      <c r="AJ43" s="228">
        <f>Y43/R43*100</f>
        <v>55.26111111111112</v>
      </c>
      <c r="AK43" s="228"/>
      <c r="AL43" s="228"/>
      <c r="AM43" s="228"/>
      <c r="AN43" s="228"/>
    </row>
    <row r="44" spans="1:42" ht="28.5" customHeight="1" x14ac:dyDescent="0.25">
      <c r="A44" s="227" t="s">
        <v>214</v>
      </c>
      <c r="B44" s="227"/>
      <c r="C44" s="227"/>
      <c r="D44" s="227"/>
      <c r="E44" s="112" t="s">
        <v>213</v>
      </c>
      <c r="F44" s="112"/>
      <c r="G44" s="112"/>
      <c r="H44" s="112"/>
      <c r="I44" s="112"/>
      <c r="J44" s="112"/>
      <c r="K44" s="112"/>
      <c r="L44" s="112"/>
      <c r="M44" s="112"/>
      <c r="N44" s="226">
        <v>2667.54</v>
      </c>
      <c r="O44" s="226"/>
      <c r="P44" s="226"/>
      <c r="Q44" s="226"/>
      <c r="R44" s="225">
        <v>3600</v>
      </c>
      <c r="S44" s="225"/>
      <c r="T44" s="225"/>
      <c r="U44" s="225"/>
      <c r="V44" s="225"/>
      <c r="W44" s="225"/>
      <c r="X44" s="225"/>
      <c r="Y44" s="224">
        <v>1663.72</v>
      </c>
      <c r="Z44" s="224"/>
      <c r="AA44" s="224"/>
      <c r="AB44" s="224"/>
      <c r="AC44" s="224"/>
      <c r="AD44" s="224"/>
      <c r="AE44" s="223">
        <f>Y44/N44*100</f>
        <v>62.369074128223012</v>
      </c>
      <c r="AF44" s="223"/>
      <c r="AG44" s="223"/>
      <c r="AH44" s="223"/>
      <c r="AI44" s="223"/>
      <c r="AJ44" s="222">
        <f>Y44/R44*100</f>
        <v>46.214444444444446</v>
      </c>
      <c r="AK44" s="222"/>
      <c r="AL44" s="222"/>
      <c r="AM44" s="222"/>
      <c r="AN44" s="222"/>
    </row>
    <row r="45" spans="1:42" x14ac:dyDescent="0.25">
      <c r="A45" s="108" t="s">
        <v>209</v>
      </c>
      <c r="B45" s="108"/>
      <c r="C45" s="108"/>
      <c r="D45" s="108"/>
      <c r="E45" s="204" t="s">
        <v>208</v>
      </c>
      <c r="F45" s="204"/>
      <c r="G45" s="204"/>
      <c r="H45" s="204"/>
      <c r="I45" s="204"/>
      <c r="J45" s="204"/>
      <c r="K45" s="204"/>
      <c r="L45" s="204"/>
      <c r="M45" s="204"/>
      <c r="N45" s="202">
        <v>2429.96</v>
      </c>
      <c r="O45" s="202"/>
      <c r="P45" s="202"/>
      <c r="Q45" s="202"/>
      <c r="R45" s="106">
        <v>3600</v>
      </c>
      <c r="S45" s="106"/>
      <c r="T45" s="106"/>
      <c r="U45" s="106"/>
      <c r="V45" s="106"/>
      <c r="W45" s="106"/>
      <c r="X45" s="106"/>
      <c r="Y45" s="221">
        <v>1578.72</v>
      </c>
      <c r="Z45" s="221"/>
      <c r="AA45" s="221"/>
      <c r="AB45" s="221"/>
      <c r="AC45" s="221"/>
      <c r="AD45" s="221"/>
      <c r="AE45" s="220">
        <f>Y45/N45*100</f>
        <v>64.968970682644979</v>
      </c>
      <c r="AF45" s="220"/>
      <c r="AG45" s="220"/>
      <c r="AH45" s="220"/>
      <c r="AI45" s="220"/>
      <c r="AJ45" s="162">
        <f>Y45/R45*100</f>
        <v>43.853333333333332</v>
      </c>
      <c r="AK45" s="162"/>
      <c r="AL45" s="162"/>
      <c r="AM45" s="162"/>
      <c r="AN45" s="162"/>
    </row>
    <row r="46" spans="1:42" x14ac:dyDescent="0.25">
      <c r="A46" s="104" t="s">
        <v>205</v>
      </c>
      <c r="B46" s="104"/>
      <c r="C46" s="104"/>
      <c r="D46" s="104"/>
      <c r="E46" s="193" t="s">
        <v>112</v>
      </c>
      <c r="F46" s="193"/>
      <c r="G46" s="193"/>
      <c r="H46" s="193"/>
      <c r="I46" s="193"/>
      <c r="J46" s="193"/>
      <c r="K46" s="193"/>
      <c r="L46" s="193"/>
      <c r="M46" s="193"/>
      <c r="N46" s="191">
        <v>2429.96</v>
      </c>
      <c r="O46" s="191"/>
      <c r="P46" s="191"/>
      <c r="Q46" s="191"/>
      <c r="R46" s="102">
        <v>3600</v>
      </c>
      <c r="S46" s="102"/>
      <c r="T46" s="102"/>
      <c r="U46" s="102"/>
      <c r="V46" s="102"/>
      <c r="W46" s="102"/>
      <c r="X46" s="102"/>
      <c r="Y46" s="219">
        <v>1578.72</v>
      </c>
      <c r="Z46" s="219"/>
      <c r="AA46" s="219"/>
      <c r="AB46" s="219"/>
      <c r="AC46" s="219"/>
      <c r="AD46" s="219"/>
      <c r="AE46" s="218">
        <f>Y46/N46*100</f>
        <v>64.968970682644979</v>
      </c>
      <c r="AF46" s="218"/>
      <c r="AG46" s="218"/>
      <c r="AH46" s="218"/>
      <c r="AI46" s="218"/>
      <c r="AJ46" s="138">
        <f>Y46/R46*100</f>
        <v>43.853333333333332</v>
      </c>
      <c r="AK46" s="138"/>
      <c r="AL46" s="138"/>
      <c r="AM46" s="138"/>
      <c r="AN46" s="138"/>
    </row>
    <row r="47" spans="1:42" x14ac:dyDescent="0.25">
      <c r="A47" s="100">
        <v>322</v>
      </c>
      <c r="B47" s="100"/>
      <c r="C47" s="100"/>
      <c r="D47" s="100"/>
      <c r="E47" s="99" t="s">
        <v>204</v>
      </c>
      <c r="F47" s="99"/>
      <c r="G47" s="99"/>
      <c r="H47" s="99"/>
      <c r="I47" s="99"/>
      <c r="J47" s="99"/>
      <c r="K47" s="99"/>
      <c r="L47" s="99"/>
      <c r="M47" s="99"/>
      <c r="N47" s="213">
        <v>1829.73</v>
      </c>
      <c r="O47" s="213"/>
      <c r="P47" s="213"/>
      <c r="Q47" s="213"/>
      <c r="R47" s="97">
        <v>2500</v>
      </c>
      <c r="S47" s="97"/>
      <c r="T47" s="97"/>
      <c r="U47" s="97"/>
      <c r="V47" s="97"/>
      <c r="W47" s="97"/>
      <c r="X47" s="97"/>
      <c r="Y47" s="210">
        <v>1279.04</v>
      </c>
      <c r="Z47" s="210"/>
      <c r="AA47" s="210"/>
      <c r="AB47" s="210"/>
      <c r="AC47" s="210"/>
      <c r="AD47" s="210"/>
      <c r="AE47" s="217">
        <f>Y47/N47*100</f>
        <v>69.903209763189096</v>
      </c>
      <c r="AF47" s="217"/>
      <c r="AG47" s="217"/>
      <c r="AH47" s="217"/>
      <c r="AI47" s="217"/>
      <c r="AJ47" s="216">
        <f>Y47/R47*100</f>
        <v>51.161599999999993</v>
      </c>
      <c r="AK47" s="216"/>
      <c r="AL47" s="216"/>
      <c r="AM47" s="216"/>
      <c r="AN47" s="216"/>
    </row>
    <row r="48" spans="1:42" x14ac:dyDescent="0.25">
      <c r="A48" s="100">
        <v>323</v>
      </c>
      <c r="B48" s="100"/>
      <c r="C48" s="215"/>
      <c r="D48" s="215"/>
      <c r="E48" s="99" t="s">
        <v>88</v>
      </c>
      <c r="F48" s="99"/>
      <c r="G48" s="99"/>
      <c r="H48" s="99"/>
      <c r="I48" s="99"/>
      <c r="J48" s="99"/>
      <c r="K48" s="99"/>
      <c r="L48" s="214"/>
      <c r="M48" s="214"/>
      <c r="N48" s="213">
        <v>600.23</v>
      </c>
      <c r="O48" s="213"/>
      <c r="P48" s="213"/>
      <c r="Q48" s="212"/>
      <c r="R48" s="97">
        <v>1100</v>
      </c>
      <c r="S48" s="97"/>
      <c r="T48" s="97"/>
      <c r="U48" s="211"/>
      <c r="V48" s="211"/>
      <c r="W48" s="211"/>
      <c r="X48" s="211"/>
      <c r="Y48" s="210">
        <v>299.68</v>
      </c>
      <c r="Z48" s="210"/>
      <c r="AA48" s="210"/>
      <c r="AB48" s="210"/>
      <c r="AC48" s="209"/>
      <c r="AD48" s="209"/>
      <c r="AE48" s="208">
        <f>Y48/N48*100</f>
        <v>49.927527781017275</v>
      </c>
      <c r="AF48" s="208"/>
      <c r="AG48" s="208"/>
      <c r="AH48" s="208"/>
      <c r="AI48" s="208"/>
      <c r="AJ48" s="207">
        <f>Y48/R48*100</f>
        <v>27.243636363636366</v>
      </c>
      <c r="AK48" s="207"/>
      <c r="AL48" s="207"/>
      <c r="AM48" s="207"/>
      <c r="AN48" s="207"/>
    </row>
    <row r="49" spans="1:40" s="183" customFormat="1" x14ac:dyDescent="0.25">
      <c r="A49" s="206" t="s">
        <v>200</v>
      </c>
      <c r="B49" s="206"/>
      <c r="C49" s="205"/>
      <c r="D49" s="205"/>
      <c r="E49" s="204" t="s">
        <v>199</v>
      </c>
      <c r="F49" s="204"/>
      <c r="G49" s="204"/>
      <c r="H49" s="204"/>
      <c r="I49" s="204"/>
      <c r="J49" s="204"/>
      <c r="K49" s="204"/>
      <c r="L49" s="203"/>
      <c r="M49" s="203"/>
      <c r="N49" s="202">
        <v>237.58</v>
      </c>
      <c r="O49" s="202"/>
      <c r="P49" s="202"/>
      <c r="Q49" s="201"/>
      <c r="R49" s="106">
        <v>0</v>
      </c>
      <c r="S49" s="106"/>
      <c r="T49" s="106"/>
      <c r="U49" s="200"/>
      <c r="V49" s="200"/>
      <c r="W49" s="200"/>
      <c r="X49" s="200"/>
      <c r="Y49" s="199">
        <v>85</v>
      </c>
      <c r="Z49" s="199"/>
      <c r="AA49" s="199"/>
      <c r="AB49" s="199"/>
      <c r="AC49" s="198"/>
      <c r="AD49" s="198"/>
      <c r="AE49" s="197">
        <f>Y49/N49*100</f>
        <v>35.777422341947975</v>
      </c>
      <c r="AF49" s="197"/>
      <c r="AG49" s="197"/>
      <c r="AH49" s="197"/>
      <c r="AI49" s="197"/>
      <c r="AJ49" s="196" t="e">
        <f>Y49/R49*100</f>
        <v>#DIV/0!</v>
      </c>
      <c r="AK49" s="184"/>
      <c r="AL49" s="184"/>
      <c r="AM49" s="184"/>
      <c r="AN49" s="184"/>
    </row>
    <row r="50" spans="1:40" s="183" customFormat="1" x14ac:dyDescent="0.25">
      <c r="A50" s="195" t="s">
        <v>203</v>
      </c>
      <c r="B50" s="195"/>
      <c r="C50" s="194"/>
      <c r="D50" s="194"/>
      <c r="E50" s="193" t="s">
        <v>212</v>
      </c>
      <c r="F50" s="193"/>
      <c r="G50" s="193"/>
      <c r="H50" s="193"/>
      <c r="I50" s="193"/>
      <c r="J50" s="193"/>
      <c r="K50" s="193"/>
      <c r="L50" s="192"/>
      <c r="M50" s="192"/>
      <c r="N50" s="191">
        <v>237.58</v>
      </c>
      <c r="O50" s="191"/>
      <c r="P50" s="191"/>
      <c r="Q50" s="190"/>
      <c r="R50" s="102">
        <v>0</v>
      </c>
      <c r="S50" s="102"/>
      <c r="T50" s="102"/>
      <c r="U50" s="189"/>
      <c r="V50" s="189"/>
      <c r="W50" s="189"/>
      <c r="X50" s="189"/>
      <c r="Y50" s="188">
        <v>85</v>
      </c>
      <c r="Z50" s="188"/>
      <c r="AA50" s="188"/>
      <c r="AB50" s="188"/>
      <c r="AC50" s="187"/>
      <c r="AD50" s="187"/>
      <c r="AE50" s="186">
        <f>Y50/N50*100</f>
        <v>35.777422341947975</v>
      </c>
      <c r="AF50" s="186"/>
      <c r="AG50" s="186"/>
      <c r="AH50" s="186"/>
      <c r="AI50" s="186"/>
      <c r="AJ50" s="185" t="e">
        <f>Y50/R50*100</f>
        <v>#DIV/0!</v>
      </c>
      <c r="AK50" s="184"/>
      <c r="AL50" s="184"/>
      <c r="AM50" s="184"/>
      <c r="AN50" s="184"/>
    </row>
    <row r="51" spans="1:40" x14ac:dyDescent="0.25">
      <c r="A51" s="182">
        <v>422</v>
      </c>
      <c r="B51" s="182"/>
      <c r="C51" s="181"/>
      <c r="D51" s="181"/>
      <c r="E51" s="180" t="s">
        <v>41</v>
      </c>
      <c r="F51" s="180"/>
      <c r="G51" s="180"/>
      <c r="H51" s="180"/>
      <c r="I51" s="180"/>
      <c r="J51" s="180"/>
      <c r="K51" s="180"/>
      <c r="L51" s="179"/>
      <c r="M51" s="179"/>
      <c r="N51" s="178">
        <v>237.58</v>
      </c>
      <c r="O51" s="178"/>
      <c r="P51" s="178"/>
      <c r="Q51" s="177"/>
      <c r="R51" s="97">
        <v>0</v>
      </c>
      <c r="S51" s="97"/>
      <c r="T51" s="97"/>
      <c r="U51" s="176"/>
      <c r="V51" s="176"/>
      <c r="W51" s="176"/>
      <c r="X51" s="176"/>
      <c r="Y51" s="175">
        <v>85</v>
      </c>
      <c r="Z51" s="175"/>
      <c r="AA51" s="175"/>
      <c r="AB51" s="175"/>
      <c r="AC51" s="174"/>
      <c r="AD51" s="174"/>
      <c r="AE51" s="173">
        <f>Y51/N51*100</f>
        <v>35.777422341947975</v>
      </c>
      <c r="AF51" s="173"/>
      <c r="AG51" s="173"/>
      <c r="AH51" s="173"/>
      <c r="AI51" s="172"/>
      <c r="AJ51" s="121" t="e">
        <f>Y51/R51*100</f>
        <v>#DIV/0!</v>
      </c>
      <c r="AK51" s="171"/>
      <c r="AL51" s="171"/>
      <c r="AM51" s="171"/>
      <c r="AN51" s="171"/>
    </row>
    <row r="52" spans="1:40" ht="27" customHeight="1" x14ac:dyDescent="0.25">
      <c r="A52" s="113" t="s">
        <v>211</v>
      </c>
      <c r="B52" s="113"/>
      <c r="C52" s="113"/>
      <c r="D52" s="113"/>
      <c r="E52" s="156" t="s">
        <v>210</v>
      </c>
      <c r="F52" s="156"/>
      <c r="G52" s="156"/>
      <c r="H52" s="156"/>
      <c r="I52" s="156"/>
      <c r="J52" s="156"/>
      <c r="K52" s="156"/>
      <c r="L52" s="155"/>
      <c r="M52" s="154"/>
      <c r="N52" s="153">
        <v>191.14</v>
      </c>
      <c r="O52" s="153"/>
      <c r="P52" s="153"/>
      <c r="Q52" s="147"/>
      <c r="R52" s="152">
        <v>0</v>
      </c>
      <c r="S52" s="152"/>
      <c r="T52" s="152"/>
      <c r="U52" s="151"/>
      <c r="V52" s="151"/>
      <c r="W52" s="150"/>
      <c r="X52" s="149"/>
      <c r="Y52" s="170">
        <v>40</v>
      </c>
      <c r="Z52" s="170"/>
      <c r="AA52" s="170"/>
      <c r="AB52" s="170"/>
      <c r="AC52" s="147"/>
      <c r="AD52" s="147"/>
      <c r="AE52" s="169">
        <f>Y52/N52*100</f>
        <v>20.927069163963587</v>
      </c>
      <c r="AF52" s="124"/>
      <c r="AG52" s="124"/>
      <c r="AH52" s="124"/>
      <c r="AI52" s="123"/>
      <c r="AJ52" s="145" t="e">
        <f>Y52/R52*100</f>
        <v>#DIV/0!</v>
      </c>
      <c r="AK52" s="121"/>
      <c r="AL52" s="121"/>
      <c r="AM52" s="121"/>
      <c r="AN52" s="121"/>
    </row>
    <row r="53" spans="1:40" ht="15.75" customHeight="1" x14ac:dyDescent="0.25">
      <c r="A53" s="168" t="s">
        <v>209</v>
      </c>
      <c r="B53" s="168"/>
      <c r="C53" s="167"/>
      <c r="D53" s="167"/>
      <c r="E53" s="166" t="s">
        <v>208</v>
      </c>
      <c r="F53" s="166"/>
      <c r="G53" s="166"/>
      <c r="H53" s="166"/>
      <c r="I53" s="166"/>
      <c r="J53" s="166"/>
      <c r="K53" s="166"/>
      <c r="L53" s="165"/>
      <c r="M53" s="165"/>
      <c r="N53" s="164">
        <v>191.14</v>
      </c>
      <c r="O53" s="164"/>
      <c r="P53" s="164"/>
      <c r="Q53" s="161"/>
      <c r="R53" s="164">
        <v>0</v>
      </c>
      <c r="S53" s="164"/>
      <c r="T53" s="164"/>
      <c r="U53" s="163"/>
      <c r="V53" s="163"/>
      <c r="W53" s="163"/>
      <c r="X53" s="163"/>
      <c r="Y53" s="162">
        <v>40</v>
      </c>
      <c r="Z53" s="162"/>
      <c r="AA53" s="162"/>
      <c r="AB53" s="162"/>
      <c r="AC53" s="161"/>
      <c r="AD53" s="161"/>
      <c r="AE53" s="160">
        <f>Y53/N53*100</f>
        <v>20.927069163963587</v>
      </c>
      <c r="AF53" s="125"/>
      <c r="AG53" s="124"/>
      <c r="AH53" s="124"/>
      <c r="AI53" s="123"/>
      <c r="AJ53" s="159" t="e">
        <f>Y53/R53*100</f>
        <v>#DIV/0!</v>
      </c>
      <c r="AK53" s="121"/>
      <c r="AL53" s="121"/>
      <c r="AM53" s="121"/>
      <c r="AN53" s="121"/>
    </row>
    <row r="54" spans="1:40" ht="17.25" customHeight="1" x14ac:dyDescent="0.25">
      <c r="A54" s="144" t="s">
        <v>205</v>
      </c>
      <c r="B54" s="144"/>
      <c r="C54" s="143"/>
      <c r="D54" s="143"/>
      <c r="E54" s="142" t="s">
        <v>112</v>
      </c>
      <c r="F54" s="142"/>
      <c r="G54" s="142"/>
      <c r="H54" s="142"/>
      <c r="I54" s="142"/>
      <c r="J54" s="142"/>
      <c r="K54" s="142"/>
      <c r="L54" s="141"/>
      <c r="M54" s="141"/>
      <c r="N54" s="140">
        <v>191.14</v>
      </c>
      <c r="O54" s="140"/>
      <c r="P54" s="140"/>
      <c r="Q54" s="137"/>
      <c r="R54" s="140">
        <v>0</v>
      </c>
      <c r="S54" s="140"/>
      <c r="T54" s="140"/>
      <c r="U54" s="139"/>
      <c r="V54" s="139"/>
      <c r="W54" s="139"/>
      <c r="X54" s="139"/>
      <c r="Y54" s="138">
        <v>40</v>
      </c>
      <c r="Z54" s="138"/>
      <c r="AA54" s="138"/>
      <c r="AB54" s="138"/>
      <c r="AC54" s="137"/>
      <c r="AD54" s="137"/>
      <c r="AE54" s="158">
        <f>Y54/N54*100</f>
        <v>20.927069163963587</v>
      </c>
      <c r="AF54" s="125"/>
      <c r="AG54" s="124"/>
      <c r="AH54" s="124"/>
      <c r="AI54" s="123"/>
      <c r="AJ54" s="135" t="e">
        <f>Y54/R54*100</f>
        <v>#DIV/0!</v>
      </c>
      <c r="AK54" s="121"/>
      <c r="AL54" s="121"/>
      <c r="AM54" s="121"/>
      <c r="AN54" s="121"/>
    </row>
    <row r="55" spans="1:40" ht="14.25" customHeight="1" x14ac:dyDescent="0.25">
      <c r="A55" s="134">
        <v>322</v>
      </c>
      <c r="B55" s="134"/>
      <c r="C55" s="133"/>
      <c r="D55" s="133"/>
      <c r="E55" s="132" t="s">
        <v>204</v>
      </c>
      <c r="F55" s="132"/>
      <c r="G55" s="132"/>
      <c r="H55" s="132"/>
      <c r="I55" s="132"/>
      <c r="J55" s="132"/>
      <c r="K55" s="132"/>
      <c r="L55" s="131"/>
      <c r="M55" s="131"/>
      <c r="N55" s="130">
        <v>191.14</v>
      </c>
      <c r="O55" s="130"/>
      <c r="P55" s="130"/>
      <c r="Q55" s="127"/>
      <c r="R55" s="130">
        <v>0</v>
      </c>
      <c r="S55" s="130"/>
      <c r="T55" s="130"/>
      <c r="U55" s="129"/>
      <c r="V55" s="129"/>
      <c r="W55" s="129"/>
      <c r="X55" s="129"/>
      <c r="Y55" s="128">
        <v>40</v>
      </c>
      <c r="Z55" s="128"/>
      <c r="AA55" s="128"/>
      <c r="AB55" s="128"/>
      <c r="AC55" s="127"/>
      <c r="AD55" s="127"/>
      <c r="AE55" s="157">
        <f>Y55/N55*100</f>
        <v>20.927069163963587</v>
      </c>
      <c r="AF55" s="125"/>
      <c r="AG55" s="124"/>
      <c r="AH55" s="124"/>
      <c r="AI55" s="123"/>
      <c r="AJ55" s="122" t="e">
        <f>Y55/R55*100</f>
        <v>#DIV/0!</v>
      </c>
      <c r="AK55" s="121"/>
      <c r="AL55" s="121"/>
      <c r="AM55" s="121"/>
      <c r="AN55" s="121"/>
    </row>
    <row r="56" spans="1:40" ht="27" customHeight="1" x14ac:dyDescent="0.25">
      <c r="A56" s="113" t="s">
        <v>207</v>
      </c>
      <c r="B56" s="113"/>
      <c r="C56" s="113"/>
      <c r="D56" s="113"/>
      <c r="E56" s="156" t="s">
        <v>206</v>
      </c>
      <c r="F56" s="156"/>
      <c r="G56" s="156"/>
      <c r="H56" s="156"/>
      <c r="I56" s="156"/>
      <c r="J56" s="156"/>
      <c r="K56" s="156"/>
      <c r="L56" s="155"/>
      <c r="M56" s="154"/>
      <c r="N56" s="153">
        <v>0</v>
      </c>
      <c r="O56" s="153"/>
      <c r="P56" s="153"/>
      <c r="Q56" s="147"/>
      <c r="R56" s="152">
        <v>0</v>
      </c>
      <c r="S56" s="152"/>
      <c r="T56" s="152"/>
      <c r="U56" s="151"/>
      <c r="V56" s="151"/>
      <c r="W56" s="150"/>
      <c r="X56" s="149"/>
      <c r="Y56" s="148">
        <v>285.68</v>
      </c>
      <c r="Z56" s="148"/>
      <c r="AA56" s="148"/>
      <c r="AB56" s="148"/>
      <c r="AC56" s="147"/>
      <c r="AD56" s="147"/>
      <c r="AE56" s="146" t="e">
        <f>Y56/N56*100</f>
        <v>#DIV/0!</v>
      </c>
      <c r="AF56" s="124"/>
      <c r="AG56" s="124"/>
      <c r="AH56" s="124"/>
      <c r="AI56" s="123"/>
      <c r="AJ56" s="145" t="e">
        <f>Y56/R56*100</f>
        <v>#DIV/0!</v>
      </c>
      <c r="AK56" s="121"/>
      <c r="AL56" s="121"/>
      <c r="AM56" s="121"/>
      <c r="AN56" s="121"/>
    </row>
    <row r="57" spans="1:40" ht="17.25" customHeight="1" x14ac:dyDescent="0.25">
      <c r="A57" s="144" t="s">
        <v>205</v>
      </c>
      <c r="B57" s="144"/>
      <c r="C57" s="143"/>
      <c r="D57" s="143"/>
      <c r="E57" s="142" t="s">
        <v>112</v>
      </c>
      <c r="F57" s="142"/>
      <c r="G57" s="142"/>
      <c r="H57" s="142"/>
      <c r="I57" s="142"/>
      <c r="J57" s="142"/>
      <c r="K57" s="142"/>
      <c r="L57" s="141"/>
      <c r="M57" s="141"/>
      <c r="N57" s="140">
        <v>0</v>
      </c>
      <c r="O57" s="140"/>
      <c r="P57" s="140"/>
      <c r="Q57" s="137"/>
      <c r="R57" s="140">
        <v>0</v>
      </c>
      <c r="S57" s="140"/>
      <c r="T57" s="140"/>
      <c r="U57" s="139"/>
      <c r="V57" s="139"/>
      <c r="W57" s="139"/>
      <c r="X57" s="139"/>
      <c r="Y57" s="138">
        <v>54.33</v>
      </c>
      <c r="Z57" s="138"/>
      <c r="AA57" s="138"/>
      <c r="AB57" s="138"/>
      <c r="AC57" s="137"/>
      <c r="AD57" s="137"/>
      <c r="AE57" s="136" t="e">
        <f>Y57/N57*100</f>
        <v>#DIV/0!</v>
      </c>
      <c r="AF57" s="125"/>
      <c r="AG57" s="124"/>
      <c r="AH57" s="124"/>
      <c r="AI57" s="123"/>
      <c r="AJ57" s="135" t="e">
        <f>Y57/R57*100</f>
        <v>#DIV/0!</v>
      </c>
      <c r="AK57" s="121"/>
      <c r="AL57" s="121"/>
      <c r="AM57" s="121"/>
      <c r="AN57" s="121"/>
    </row>
    <row r="58" spans="1:40" ht="14.25" customHeight="1" x14ac:dyDescent="0.25">
      <c r="A58" s="134">
        <v>323</v>
      </c>
      <c r="B58" s="134"/>
      <c r="C58" s="133"/>
      <c r="D58" s="133"/>
      <c r="E58" s="132" t="s">
        <v>204</v>
      </c>
      <c r="F58" s="132"/>
      <c r="G58" s="132"/>
      <c r="H58" s="132"/>
      <c r="I58" s="132"/>
      <c r="J58" s="132"/>
      <c r="K58" s="132"/>
      <c r="L58" s="131"/>
      <c r="M58" s="131"/>
      <c r="N58" s="130">
        <v>0</v>
      </c>
      <c r="O58" s="130"/>
      <c r="P58" s="130"/>
      <c r="Q58" s="127"/>
      <c r="R58" s="130">
        <v>0</v>
      </c>
      <c r="S58" s="130"/>
      <c r="T58" s="130"/>
      <c r="U58" s="129"/>
      <c r="V58" s="129"/>
      <c r="W58" s="129"/>
      <c r="X58" s="129"/>
      <c r="Y58" s="128">
        <v>54.33</v>
      </c>
      <c r="Z58" s="128"/>
      <c r="AA58" s="128"/>
      <c r="AB58" s="128"/>
      <c r="AC58" s="127"/>
      <c r="AD58" s="127"/>
      <c r="AE58" s="126" t="e">
        <f>Y58/N58*100</f>
        <v>#DIV/0!</v>
      </c>
      <c r="AF58" s="125"/>
      <c r="AG58" s="124"/>
      <c r="AH58" s="124"/>
      <c r="AI58" s="123"/>
      <c r="AJ58" s="122" t="e">
        <f>Y58/R58*100</f>
        <v>#DIV/0!</v>
      </c>
      <c r="AK58" s="121"/>
      <c r="AL58" s="121"/>
      <c r="AM58" s="121"/>
      <c r="AN58" s="121"/>
    </row>
    <row r="59" spans="1:40" x14ac:dyDescent="0.25">
      <c r="A59" s="108" t="s">
        <v>200</v>
      </c>
      <c r="B59" s="108"/>
      <c r="C59" s="108"/>
      <c r="D59" s="108"/>
      <c r="E59" s="108" t="s">
        <v>199</v>
      </c>
      <c r="F59" s="108"/>
      <c r="G59" s="108"/>
      <c r="H59" s="108"/>
      <c r="I59" s="108"/>
      <c r="J59" s="108"/>
      <c r="K59" s="108"/>
      <c r="L59" s="108"/>
      <c r="M59" s="108"/>
      <c r="N59" s="106">
        <v>0</v>
      </c>
      <c r="O59" s="106"/>
      <c r="P59" s="106"/>
      <c r="Q59" s="106"/>
      <c r="R59" s="107">
        <v>0</v>
      </c>
      <c r="S59" s="107"/>
      <c r="T59" s="107"/>
      <c r="U59" s="107"/>
      <c r="V59" s="107"/>
      <c r="W59" s="107"/>
      <c r="X59" s="107"/>
      <c r="Y59" s="120">
        <v>231.35</v>
      </c>
      <c r="Z59" s="120"/>
      <c r="AA59" s="120"/>
      <c r="AB59" s="120"/>
      <c r="AC59" s="120"/>
      <c r="AD59" s="120"/>
      <c r="AE59" s="119" t="e">
        <f>Y59/N59*100</f>
        <v>#DIV/0!</v>
      </c>
      <c r="AF59" s="119"/>
      <c r="AG59" s="119"/>
      <c r="AH59" s="119"/>
      <c r="AI59" s="119"/>
      <c r="AJ59" s="118" t="e">
        <f>Y59/R59*100</f>
        <v>#DIV/0!</v>
      </c>
      <c r="AK59" s="118"/>
      <c r="AL59" s="118"/>
      <c r="AM59" s="118"/>
      <c r="AN59" s="118"/>
    </row>
    <row r="60" spans="1:40" x14ac:dyDescent="0.25">
      <c r="A60" s="104" t="s">
        <v>203</v>
      </c>
      <c r="B60" s="104"/>
      <c r="C60" s="104"/>
      <c r="D60" s="104"/>
      <c r="E60" s="104" t="s">
        <v>42</v>
      </c>
      <c r="F60" s="104"/>
      <c r="G60" s="104"/>
      <c r="H60" s="104"/>
      <c r="I60" s="104"/>
      <c r="J60" s="104"/>
      <c r="K60" s="104"/>
      <c r="L60" s="104"/>
      <c r="M60" s="104"/>
      <c r="N60" s="102">
        <v>0</v>
      </c>
      <c r="O60" s="102"/>
      <c r="P60" s="102"/>
      <c r="Q60" s="102"/>
      <c r="R60" s="103">
        <v>0</v>
      </c>
      <c r="S60" s="103"/>
      <c r="T60" s="103"/>
      <c r="U60" s="103"/>
      <c r="V60" s="103"/>
      <c r="W60" s="103"/>
      <c r="X60" s="103"/>
      <c r="Y60" s="102">
        <v>231.35</v>
      </c>
      <c r="Z60" s="102"/>
      <c r="AA60" s="102"/>
      <c r="AB60" s="102"/>
      <c r="AC60" s="102"/>
      <c r="AD60" s="102"/>
      <c r="AE60" s="117" t="e">
        <f>Y60/N60*100</f>
        <v>#DIV/0!</v>
      </c>
      <c r="AF60" s="117"/>
      <c r="AG60" s="117"/>
      <c r="AH60" s="117"/>
      <c r="AI60" s="117"/>
      <c r="AJ60" s="116" t="e">
        <f>Y60/R60*100</f>
        <v>#DIV/0!</v>
      </c>
      <c r="AK60" s="116"/>
      <c r="AL60" s="116"/>
      <c r="AM60" s="116"/>
      <c r="AN60" s="116"/>
    </row>
    <row r="61" spans="1:40" x14ac:dyDescent="0.25">
      <c r="A61" s="100">
        <v>422</v>
      </c>
      <c r="B61" s="100"/>
      <c r="C61" s="100"/>
      <c r="D61" s="100"/>
      <c r="E61" s="99" t="s">
        <v>41</v>
      </c>
      <c r="F61" s="99"/>
      <c r="G61" s="99"/>
      <c r="H61" s="99"/>
      <c r="I61" s="99"/>
      <c r="J61" s="99"/>
      <c r="K61" s="99"/>
      <c r="L61" s="99"/>
      <c r="M61" s="99"/>
      <c r="N61" s="97">
        <v>0</v>
      </c>
      <c r="O61" s="97"/>
      <c r="P61" s="97"/>
      <c r="Q61" s="97"/>
      <c r="R61" s="98">
        <v>0</v>
      </c>
      <c r="S61" s="98"/>
      <c r="T61" s="98"/>
      <c r="U61" s="98"/>
      <c r="V61" s="98"/>
      <c r="W61" s="98"/>
      <c r="X61" s="98"/>
      <c r="Y61" s="97">
        <v>231.35</v>
      </c>
      <c r="Z61" s="97"/>
      <c r="AA61" s="97"/>
      <c r="AB61" s="97"/>
      <c r="AC61" s="97"/>
      <c r="AD61" s="97"/>
      <c r="AE61" s="115" t="e">
        <f>Y61/N61*100</f>
        <v>#DIV/0!</v>
      </c>
      <c r="AF61" s="115"/>
      <c r="AG61" s="115"/>
      <c r="AH61" s="115"/>
      <c r="AI61" s="115"/>
      <c r="AJ61" s="114" t="e">
        <f>Y61/R61*100</f>
        <v>#DIV/0!</v>
      </c>
      <c r="AK61" s="114"/>
      <c r="AL61" s="114"/>
      <c r="AM61" s="114"/>
      <c r="AN61" s="114"/>
    </row>
    <row r="62" spans="1:40" ht="34.5" customHeight="1" x14ac:dyDescent="0.25">
      <c r="A62" s="113" t="s">
        <v>202</v>
      </c>
      <c r="B62" s="113"/>
      <c r="C62" s="113"/>
      <c r="D62" s="113"/>
      <c r="E62" s="112" t="s">
        <v>201</v>
      </c>
      <c r="F62" s="112"/>
      <c r="G62" s="112"/>
      <c r="H62" s="112"/>
      <c r="I62" s="112"/>
      <c r="J62" s="112"/>
      <c r="K62" s="112"/>
      <c r="L62" s="112"/>
      <c r="M62" s="112"/>
      <c r="N62" s="110">
        <v>0</v>
      </c>
      <c r="O62" s="110"/>
      <c r="P62" s="110"/>
      <c r="Q62" s="110"/>
      <c r="R62" s="111">
        <v>0</v>
      </c>
      <c r="S62" s="111"/>
      <c r="T62" s="111"/>
      <c r="U62" s="111"/>
      <c r="V62" s="111"/>
      <c r="W62" s="111"/>
      <c r="X62" s="111"/>
      <c r="Y62" s="110">
        <v>0</v>
      </c>
      <c r="Z62" s="110"/>
      <c r="AA62" s="110"/>
      <c r="AB62" s="110"/>
      <c r="AC62" s="110"/>
      <c r="AD62" s="110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</row>
    <row r="63" spans="1:40" x14ac:dyDescent="0.25">
      <c r="A63" s="108" t="s">
        <v>200</v>
      </c>
      <c r="B63" s="108"/>
      <c r="C63" s="108"/>
      <c r="D63" s="108"/>
      <c r="E63" s="108" t="s">
        <v>199</v>
      </c>
      <c r="F63" s="108"/>
      <c r="G63" s="108"/>
      <c r="H63" s="108"/>
      <c r="I63" s="108"/>
      <c r="J63" s="108"/>
      <c r="K63" s="108"/>
      <c r="L63" s="108"/>
      <c r="M63" s="108"/>
      <c r="N63" s="106">
        <v>0</v>
      </c>
      <c r="O63" s="106"/>
      <c r="P63" s="106"/>
      <c r="Q63" s="106"/>
      <c r="R63" s="107">
        <v>0</v>
      </c>
      <c r="S63" s="107"/>
      <c r="T63" s="107"/>
      <c r="U63" s="107"/>
      <c r="V63" s="107"/>
      <c r="W63" s="107"/>
      <c r="X63" s="107"/>
      <c r="Y63" s="106">
        <v>0</v>
      </c>
      <c r="Z63" s="106"/>
      <c r="AA63" s="106"/>
      <c r="AB63" s="106"/>
      <c r="AC63" s="106"/>
      <c r="AD63" s="106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</row>
    <row r="64" spans="1:40" x14ac:dyDescent="0.25">
      <c r="A64" s="104" t="s">
        <v>198</v>
      </c>
      <c r="B64" s="104"/>
      <c r="C64" s="104"/>
      <c r="D64" s="104"/>
      <c r="E64" s="104" t="s">
        <v>197</v>
      </c>
      <c r="F64" s="104"/>
      <c r="G64" s="104"/>
      <c r="H64" s="104"/>
      <c r="I64" s="104"/>
      <c r="J64" s="104"/>
      <c r="K64" s="104"/>
      <c r="L64" s="104"/>
      <c r="M64" s="104"/>
      <c r="N64" s="102">
        <v>0</v>
      </c>
      <c r="O64" s="102"/>
      <c r="P64" s="102"/>
      <c r="Q64" s="102"/>
      <c r="R64" s="103">
        <v>0</v>
      </c>
      <c r="S64" s="103"/>
      <c r="T64" s="103"/>
      <c r="U64" s="103"/>
      <c r="V64" s="103"/>
      <c r="W64" s="103"/>
      <c r="X64" s="103"/>
      <c r="Y64" s="102">
        <v>0</v>
      </c>
      <c r="Z64" s="102"/>
      <c r="AA64" s="102"/>
      <c r="AB64" s="102"/>
      <c r="AC64" s="102"/>
      <c r="AD64" s="102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</row>
    <row r="65" spans="1:40" x14ac:dyDescent="0.25">
      <c r="A65" s="100">
        <v>451</v>
      </c>
      <c r="B65" s="100"/>
      <c r="C65" s="100"/>
      <c r="D65" s="100"/>
      <c r="E65" s="99" t="s">
        <v>196</v>
      </c>
      <c r="F65" s="99"/>
      <c r="G65" s="99"/>
      <c r="H65" s="99"/>
      <c r="I65" s="99"/>
      <c r="J65" s="99"/>
      <c r="K65" s="99"/>
      <c r="L65" s="99"/>
      <c r="M65" s="99"/>
      <c r="N65" s="97">
        <v>0</v>
      </c>
      <c r="O65" s="97"/>
      <c r="P65" s="97"/>
      <c r="Q65" s="97"/>
      <c r="R65" s="98">
        <v>0</v>
      </c>
      <c r="S65" s="98"/>
      <c r="T65" s="98"/>
      <c r="U65" s="98"/>
      <c r="V65" s="98"/>
      <c r="W65" s="98"/>
      <c r="X65" s="98"/>
      <c r="Y65" s="97">
        <v>0</v>
      </c>
      <c r="Z65" s="97"/>
      <c r="AA65" s="97"/>
      <c r="AB65" s="97"/>
      <c r="AC65" s="97"/>
      <c r="AD65" s="97"/>
      <c r="AE65" s="96"/>
      <c r="AF65" s="96"/>
      <c r="AG65" s="96"/>
      <c r="AH65" s="96"/>
      <c r="AI65" s="96"/>
      <c r="AJ65" s="96"/>
      <c r="AK65" s="96"/>
      <c r="AL65" s="96"/>
      <c r="AM65" s="96"/>
      <c r="AN65" s="96"/>
    </row>
    <row r="66" spans="1:40" x14ac:dyDescent="0.25">
      <c r="AJ66" s="95"/>
      <c r="AK66" s="95"/>
      <c r="AL66" s="95"/>
      <c r="AM66" s="95"/>
      <c r="AN66" s="95"/>
    </row>
  </sheetData>
  <mergeCells count="386">
    <mergeCell ref="AJ5:AN5"/>
    <mergeCell ref="A4:M4"/>
    <mergeCell ref="N4:Q4"/>
    <mergeCell ref="R4:X4"/>
    <mergeCell ref="Y4:AD4"/>
    <mergeCell ref="AE4:AI4"/>
    <mergeCell ref="AJ4:AN4"/>
    <mergeCell ref="AE6:AI8"/>
    <mergeCell ref="A5:M5"/>
    <mergeCell ref="N5:Q5"/>
    <mergeCell ref="R5:X5"/>
    <mergeCell ref="Y5:AD5"/>
    <mergeCell ref="AE5:AI5"/>
    <mergeCell ref="Y9:AD9"/>
    <mergeCell ref="A6:D6"/>
    <mergeCell ref="E6:M6"/>
    <mergeCell ref="N6:Q8"/>
    <mergeCell ref="R6:X8"/>
    <mergeCell ref="Y6:AD8"/>
    <mergeCell ref="AJ10:AN10"/>
    <mergeCell ref="AJ6:AN8"/>
    <mergeCell ref="A7:D7"/>
    <mergeCell ref="E7:M7"/>
    <mergeCell ref="A8:D8"/>
    <mergeCell ref="E8:M8"/>
    <mergeCell ref="A9:D9"/>
    <mergeCell ref="E9:M9"/>
    <mergeCell ref="N9:Q9"/>
    <mergeCell ref="R9:X9"/>
    <mergeCell ref="Y11:AD11"/>
    <mergeCell ref="AE11:AI11"/>
    <mergeCell ref="AE9:AI9"/>
    <mergeCell ref="AJ9:AN9"/>
    <mergeCell ref="A10:D10"/>
    <mergeCell ref="E10:M10"/>
    <mergeCell ref="N10:Q10"/>
    <mergeCell ref="R10:X10"/>
    <mergeCell ref="Y10:AD10"/>
    <mergeCell ref="AE10:AI10"/>
    <mergeCell ref="AJ11:AN11"/>
    <mergeCell ref="A12:B12"/>
    <mergeCell ref="E12:K12"/>
    <mergeCell ref="N12:P12"/>
    <mergeCell ref="R12:T12"/>
    <mergeCell ref="Y12:AB12"/>
    <mergeCell ref="A11:D11"/>
    <mergeCell ref="E11:M11"/>
    <mergeCell ref="N11:Q11"/>
    <mergeCell ref="R11:X11"/>
    <mergeCell ref="A13:B13"/>
    <mergeCell ref="E13:K13"/>
    <mergeCell ref="N13:P13"/>
    <mergeCell ref="R13:T13"/>
    <mergeCell ref="Y13:AB13"/>
    <mergeCell ref="A14:D14"/>
    <mergeCell ref="E14:M14"/>
    <mergeCell ref="N14:Q14"/>
    <mergeCell ref="R14:X14"/>
    <mergeCell ref="Y14:AD14"/>
    <mergeCell ref="AE14:AI14"/>
    <mergeCell ref="AJ14:AN14"/>
    <mergeCell ref="A15:B15"/>
    <mergeCell ref="E15:K15"/>
    <mergeCell ref="N15:P15"/>
    <mergeCell ref="R15:T15"/>
    <mergeCell ref="Y15:AB15"/>
    <mergeCell ref="AE17:AI17"/>
    <mergeCell ref="AJ17:AN17"/>
    <mergeCell ref="A16:D16"/>
    <mergeCell ref="E16:M16"/>
    <mergeCell ref="N16:Q16"/>
    <mergeCell ref="R16:X16"/>
    <mergeCell ref="Y16:AD16"/>
    <mergeCell ref="AE16:AI16"/>
    <mergeCell ref="N18:Q18"/>
    <mergeCell ref="R18:X18"/>
    <mergeCell ref="Y18:AD18"/>
    <mergeCell ref="AE18:AI18"/>
    <mergeCell ref="AJ16:AN16"/>
    <mergeCell ref="A17:D17"/>
    <mergeCell ref="E17:M17"/>
    <mergeCell ref="N17:Q17"/>
    <mergeCell ref="R17:X17"/>
    <mergeCell ref="Y17:AD17"/>
    <mergeCell ref="AJ18:AN18"/>
    <mergeCell ref="A19:D19"/>
    <mergeCell ref="E19:M19"/>
    <mergeCell ref="N19:Q19"/>
    <mergeCell ref="R19:X19"/>
    <mergeCell ref="Y19:AD19"/>
    <mergeCell ref="AE19:AI19"/>
    <mergeCell ref="AJ19:AN19"/>
    <mergeCell ref="A18:D18"/>
    <mergeCell ref="E18:M18"/>
    <mergeCell ref="AE21:AI21"/>
    <mergeCell ref="AJ21:AN21"/>
    <mergeCell ref="A20:D20"/>
    <mergeCell ref="E20:M20"/>
    <mergeCell ref="N20:Q20"/>
    <mergeCell ref="R20:X20"/>
    <mergeCell ref="Y20:AD20"/>
    <mergeCell ref="AE20:AI20"/>
    <mergeCell ref="N22:Q22"/>
    <mergeCell ref="R22:X22"/>
    <mergeCell ref="Y22:AD22"/>
    <mergeCell ref="AE22:AI22"/>
    <mergeCell ref="AJ20:AN20"/>
    <mergeCell ref="A21:D21"/>
    <mergeCell ref="E21:M21"/>
    <mergeCell ref="N21:P21"/>
    <mergeCell ref="R21:X21"/>
    <mergeCell ref="Y21:AD21"/>
    <mergeCell ref="AJ22:AN22"/>
    <mergeCell ref="A23:D23"/>
    <mergeCell ref="E23:M23"/>
    <mergeCell ref="N23:Q23"/>
    <mergeCell ref="R23:X23"/>
    <mergeCell ref="Y23:AD23"/>
    <mergeCell ref="AE23:AI23"/>
    <mergeCell ref="AJ23:AN23"/>
    <mergeCell ref="A22:D22"/>
    <mergeCell ref="E22:M22"/>
    <mergeCell ref="AE25:AI25"/>
    <mergeCell ref="AJ25:AN25"/>
    <mergeCell ref="A24:D24"/>
    <mergeCell ref="E24:M24"/>
    <mergeCell ref="N24:Q24"/>
    <mergeCell ref="R24:X24"/>
    <mergeCell ref="Y24:AD24"/>
    <mergeCell ref="AE24:AI24"/>
    <mergeCell ref="N26:Q26"/>
    <mergeCell ref="R26:X26"/>
    <mergeCell ref="Y26:AD26"/>
    <mergeCell ref="AE26:AI26"/>
    <mergeCell ref="AJ24:AN24"/>
    <mergeCell ref="A25:D25"/>
    <mergeCell ref="E25:M25"/>
    <mergeCell ref="N25:Q25"/>
    <mergeCell ref="R25:X25"/>
    <mergeCell ref="Y25:AD25"/>
    <mergeCell ref="Y28:AD28"/>
    <mergeCell ref="AE28:AI28"/>
    <mergeCell ref="AJ26:AN26"/>
    <mergeCell ref="A27:B27"/>
    <mergeCell ref="E27:K27"/>
    <mergeCell ref="N27:P27"/>
    <mergeCell ref="R27:T27"/>
    <mergeCell ref="Y27:AB27"/>
    <mergeCell ref="A26:D26"/>
    <mergeCell ref="E26:M26"/>
    <mergeCell ref="AJ28:AN28"/>
    <mergeCell ref="A29:B29"/>
    <mergeCell ref="E29:K29"/>
    <mergeCell ref="N29:P29"/>
    <mergeCell ref="R29:T29"/>
    <mergeCell ref="Y29:AB29"/>
    <mergeCell ref="A28:D28"/>
    <mergeCell ref="E28:M28"/>
    <mergeCell ref="N28:Q28"/>
    <mergeCell ref="R28:X28"/>
    <mergeCell ref="A30:B30"/>
    <mergeCell ref="E30:K30"/>
    <mergeCell ref="N30:P30"/>
    <mergeCell ref="R30:T30"/>
    <mergeCell ref="Y30:AB30"/>
    <mergeCell ref="A31:B31"/>
    <mergeCell ref="E31:K31"/>
    <mergeCell ref="N31:P31"/>
    <mergeCell ref="R31:T31"/>
    <mergeCell ref="Y31:AB31"/>
    <mergeCell ref="AE33:AI33"/>
    <mergeCell ref="AJ33:AN33"/>
    <mergeCell ref="A32:D32"/>
    <mergeCell ref="E32:M32"/>
    <mergeCell ref="N32:Q32"/>
    <mergeCell ref="R32:X32"/>
    <mergeCell ref="Y32:AD32"/>
    <mergeCell ref="AE32:AI32"/>
    <mergeCell ref="N34:Q34"/>
    <mergeCell ref="R34:X34"/>
    <mergeCell ref="Y34:AD34"/>
    <mergeCell ref="AE34:AI34"/>
    <mergeCell ref="AJ32:AN32"/>
    <mergeCell ref="A33:D33"/>
    <mergeCell ref="E33:M33"/>
    <mergeCell ref="N33:Q33"/>
    <mergeCell ref="R33:X33"/>
    <mergeCell ref="Y33:AD33"/>
    <mergeCell ref="AJ34:AN34"/>
    <mergeCell ref="A35:D35"/>
    <mergeCell ref="E35:M35"/>
    <mergeCell ref="N35:Q35"/>
    <mergeCell ref="R35:X35"/>
    <mergeCell ref="Y35:AD35"/>
    <mergeCell ref="AE35:AI35"/>
    <mergeCell ref="AJ35:AN35"/>
    <mergeCell ref="A34:D34"/>
    <mergeCell ref="E34:M34"/>
    <mergeCell ref="AE37:AI37"/>
    <mergeCell ref="AJ37:AN37"/>
    <mergeCell ref="A36:D36"/>
    <mergeCell ref="E36:M36"/>
    <mergeCell ref="N36:Q36"/>
    <mergeCell ref="R36:X36"/>
    <mergeCell ref="Y36:AD36"/>
    <mergeCell ref="AE36:AI36"/>
    <mergeCell ref="N38:Q38"/>
    <mergeCell ref="R38:X38"/>
    <mergeCell ref="Y38:AD38"/>
    <mergeCell ref="AE38:AI38"/>
    <mergeCell ref="AJ36:AN36"/>
    <mergeCell ref="A37:D37"/>
    <mergeCell ref="E37:M37"/>
    <mergeCell ref="N37:Q37"/>
    <mergeCell ref="R37:X37"/>
    <mergeCell ref="Y37:AD37"/>
    <mergeCell ref="AJ38:AN38"/>
    <mergeCell ref="A39:D39"/>
    <mergeCell ref="E39:M39"/>
    <mergeCell ref="N39:Q39"/>
    <mergeCell ref="R39:X39"/>
    <mergeCell ref="Y39:AD39"/>
    <mergeCell ref="AE39:AI39"/>
    <mergeCell ref="AJ39:AN39"/>
    <mergeCell ref="A38:D38"/>
    <mergeCell ref="E38:M38"/>
    <mergeCell ref="AE41:AI41"/>
    <mergeCell ref="AJ41:AN41"/>
    <mergeCell ref="A40:D40"/>
    <mergeCell ref="E40:M40"/>
    <mergeCell ref="N40:Q40"/>
    <mergeCell ref="R40:X40"/>
    <mergeCell ref="Y40:AD40"/>
    <mergeCell ref="AE40:AI40"/>
    <mergeCell ref="N42:Q42"/>
    <mergeCell ref="R42:X42"/>
    <mergeCell ref="Y42:AD42"/>
    <mergeCell ref="AE42:AI42"/>
    <mergeCell ref="AJ40:AN40"/>
    <mergeCell ref="A41:D41"/>
    <mergeCell ref="E41:M41"/>
    <mergeCell ref="N41:Q41"/>
    <mergeCell ref="R41:X41"/>
    <mergeCell ref="Y41:AD41"/>
    <mergeCell ref="AJ42:AN42"/>
    <mergeCell ref="A43:D43"/>
    <mergeCell ref="E43:M43"/>
    <mergeCell ref="N43:Q43"/>
    <mergeCell ref="R43:X43"/>
    <mergeCell ref="Y43:AD43"/>
    <mergeCell ref="AE43:AI43"/>
    <mergeCell ref="AJ43:AN43"/>
    <mergeCell ref="A42:D42"/>
    <mergeCell ref="E42:M42"/>
    <mergeCell ref="AE45:AI45"/>
    <mergeCell ref="AJ45:AN45"/>
    <mergeCell ref="A44:D44"/>
    <mergeCell ref="E44:M44"/>
    <mergeCell ref="N44:Q44"/>
    <mergeCell ref="R44:X44"/>
    <mergeCell ref="Y44:AD44"/>
    <mergeCell ref="AE44:AI44"/>
    <mergeCell ref="N46:Q46"/>
    <mergeCell ref="R46:X46"/>
    <mergeCell ref="Y46:AD46"/>
    <mergeCell ref="AE46:AI46"/>
    <mergeCell ref="AJ44:AN44"/>
    <mergeCell ref="A45:D45"/>
    <mergeCell ref="E45:M45"/>
    <mergeCell ref="N45:Q45"/>
    <mergeCell ref="R45:X45"/>
    <mergeCell ref="Y45:AD45"/>
    <mergeCell ref="AJ46:AN46"/>
    <mergeCell ref="A47:D47"/>
    <mergeCell ref="E47:M47"/>
    <mergeCell ref="N47:Q47"/>
    <mergeCell ref="R47:X47"/>
    <mergeCell ref="Y47:AD47"/>
    <mergeCell ref="AE47:AI47"/>
    <mergeCell ref="AJ47:AN47"/>
    <mergeCell ref="A46:D46"/>
    <mergeCell ref="E46:M46"/>
    <mergeCell ref="A48:B48"/>
    <mergeCell ref="E48:K48"/>
    <mergeCell ref="N48:P48"/>
    <mergeCell ref="R48:T48"/>
    <mergeCell ref="Y48:AB48"/>
    <mergeCell ref="A49:B49"/>
    <mergeCell ref="E49:K49"/>
    <mergeCell ref="N49:P49"/>
    <mergeCell ref="R49:T49"/>
    <mergeCell ref="Y49:AB49"/>
    <mergeCell ref="A50:B50"/>
    <mergeCell ref="E50:K50"/>
    <mergeCell ref="N50:P50"/>
    <mergeCell ref="R50:T50"/>
    <mergeCell ref="Y50:AB50"/>
    <mergeCell ref="A51:B51"/>
    <mergeCell ref="E51:K51"/>
    <mergeCell ref="N51:P51"/>
    <mergeCell ref="R51:T51"/>
    <mergeCell ref="Y51:AB51"/>
    <mergeCell ref="A52:D52"/>
    <mergeCell ref="E52:K52"/>
    <mergeCell ref="N52:P52"/>
    <mergeCell ref="R52:T52"/>
    <mergeCell ref="Y52:AB52"/>
    <mergeCell ref="A53:B53"/>
    <mergeCell ref="E53:K53"/>
    <mergeCell ref="N53:P53"/>
    <mergeCell ref="R53:T53"/>
    <mergeCell ref="Y53:AB53"/>
    <mergeCell ref="A54:B54"/>
    <mergeCell ref="E54:K54"/>
    <mergeCell ref="N54:P54"/>
    <mergeCell ref="R54:T54"/>
    <mergeCell ref="Y54:AB54"/>
    <mergeCell ref="A55:B55"/>
    <mergeCell ref="E55:K55"/>
    <mergeCell ref="N55:P55"/>
    <mergeCell ref="R55:T55"/>
    <mergeCell ref="Y55:AB55"/>
    <mergeCell ref="A56:D56"/>
    <mergeCell ref="E56:K56"/>
    <mergeCell ref="N56:P56"/>
    <mergeCell ref="R56:T56"/>
    <mergeCell ref="Y56:AB56"/>
    <mergeCell ref="A57:B57"/>
    <mergeCell ref="E57:K57"/>
    <mergeCell ref="N57:P57"/>
    <mergeCell ref="R57:T57"/>
    <mergeCell ref="Y57:AB57"/>
    <mergeCell ref="A58:B58"/>
    <mergeCell ref="E58:K58"/>
    <mergeCell ref="N58:P58"/>
    <mergeCell ref="R58:T58"/>
    <mergeCell ref="Y58:AB58"/>
    <mergeCell ref="A59:D59"/>
    <mergeCell ref="E59:M59"/>
    <mergeCell ref="N59:Q59"/>
    <mergeCell ref="R59:X59"/>
    <mergeCell ref="Y59:AD59"/>
    <mergeCell ref="AE59:AI59"/>
    <mergeCell ref="AJ59:AN59"/>
    <mergeCell ref="A60:D60"/>
    <mergeCell ref="E60:M60"/>
    <mergeCell ref="N60:Q60"/>
    <mergeCell ref="R60:X60"/>
    <mergeCell ref="Y60:AD60"/>
    <mergeCell ref="AE60:AI60"/>
    <mergeCell ref="AJ60:AN60"/>
    <mergeCell ref="AE62:AI62"/>
    <mergeCell ref="AJ62:AN62"/>
    <mergeCell ref="A61:D61"/>
    <mergeCell ref="E61:M61"/>
    <mergeCell ref="N61:Q61"/>
    <mergeCell ref="R61:X61"/>
    <mergeCell ref="Y61:AD61"/>
    <mergeCell ref="AE61:AI61"/>
    <mergeCell ref="N63:Q63"/>
    <mergeCell ref="R63:X63"/>
    <mergeCell ref="Y63:AD63"/>
    <mergeCell ref="AE63:AI63"/>
    <mergeCell ref="AJ61:AN61"/>
    <mergeCell ref="A62:D62"/>
    <mergeCell ref="E62:M62"/>
    <mergeCell ref="N62:Q62"/>
    <mergeCell ref="R62:X62"/>
    <mergeCell ref="Y62:AD62"/>
    <mergeCell ref="AJ63:AN63"/>
    <mergeCell ref="A64:D64"/>
    <mergeCell ref="E64:M64"/>
    <mergeCell ref="N64:Q64"/>
    <mergeCell ref="R64:X64"/>
    <mergeCell ref="Y64:AD64"/>
    <mergeCell ref="AE64:AI64"/>
    <mergeCell ref="AJ64:AN64"/>
    <mergeCell ref="A63:D63"/>
    <mergeCell ref="E63:M63"/>
    <mergeCell ref="AJ65:AN65"/>
    <mergeCell ref="A65:D65"/>
    <mergeCell ref="E65:M65"/>
    <mergeCell ref="N65:Q65"/>
    <mergeCell ref="R65:X65"/>
    <mergeCell ref="Y65:AD65"/>
    <mergeCell ref="AE65:AI65"/>
  </mergeCells>
  <pageMargins left="0.70000000000000007" right="0.70000000000000007" top="0.75" bottom="0.75" header="0.30000000000000004" footer="0.30000000000000004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Prema ekonomskoj kvalifikaciji</vt:lpstr>
      <vt:lpstr>Prema izvorima financiranja</vt:lpstr>
      <vt:lpstr>Funkcijska kvalifikacija</vt:lpstr>
      <vt:lpstr>Rashodi_prema_izvorima_finan</vt:lpstr>
      <vt:lpstr>Račun_financiranja</vt:lpstr>
      <vt:lpstr>POSEBNI DIO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Franulovic</dc:creator>
  <cp:lastModifiedBy>Anita Staničić</cp:lastModifiedBy>
  <cp:lastPrinted>2025-07-18T09:41:55Z</cp:lastPrinted>
  <dcterms:created xsi:type="dcterms:W3CDTF">2024-07-17T10:22:32Z</dcterms:created>
  <dcterms:modified xsi:type="dcterms:W3CDTF">2025-07-18T12:38:14Z</dcterms:modified>
</cp:coreProperties>
</file>